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OMZDRAVLJAOZALJ\Desktop\My Documents\PLANOVI 2024-2025-2026\Nova mapa-IZVRŠENJE sve tablice\"/>
    </mc:Choice>
  </mc:AlternateContent>
  <xr:revisionPtr revIDLastSave="0" documentId="13_ncr:1_{D3A03EAE-B54E-453C-A7F6-44A5EC9BEFF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AŽETAK " sheetId="7" r:id="rId1"/>
    <sheet name="Prih.i rashodi po ek. klasif." sheetId="9" r:id="rId2"/>
    <sheet name="Prih.i rashodi po izvoru" sheetId="19" r:id="rId3"/>
    <sheet name="Poseban dio izvj. o izvršenju" sheetId="11" r:id="rId4"/>
    <sheet name="Funkcijska klasifikacija" sheetId="12" r:id="rId5"/>
    <sheet name="List2" sheetId="2" r:id="rId6"/>
    <sheet name="List3" sheetId="3" r:id="rId7"/>
    <sheet name="List4" sheetId="4" r:id="rId8"/>
    <sheet name="List5" sheetId="5" r:id="rId9"/>
    <sheet name="List6" sheetId="6" r:id="rId10"/>
  </sheets>
  <definedNames>
    <definedName name="_xlnm.Print_Area" localSheetId="0">'SAŽETAK '!$A$1:$K$23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7" l="1"/>
  <c r="J4" i="7"/>
  <c r="H4" i="7"/>
  <c r="I4" i="7"/>
  <c r="K4" i="7"/>
  <c r="F5" i="7"/>
  <c r="F4" i="7" s="1"/>
  <c r="G5" i="7"/>
  <c r="G4" i="7" s="1"/>
  <c r="F6" i="7"/>
  <c r="G6" i="7"/>
  <c r="H7" i="7"/>
  <c r="I7" i="7"/>
  <c r="K7" i="7"/>
  <c r="F8" i="7"/>
  <c r="F7" i="7" s="1"/>
  <c r="G8" i="7"/>
  <c r="G7" i="7" s="1"/>
  <c r="F9" i="7"/>
  <c r="G9" i="7"/>
  <c r="F16" i="7"/>
  <c r="G16" i="7"/>
  <c r="H16" i="7"/>
  <c r="I16" i="7"/>
  <c r="K16" i="7"/>
  <c r="F21" i="7"/>
  <c r="G21" i="7"/>
  <c r="K10" i="7" l="1"/>
  <c r="I10" i="7"/>
  <c r="H10" i="7"/>
  <c r="G10" i="7"/>
  <c r="G23" i="7" s="1"/>
  <c r="F10" i="7"/>
  <c r="F23" i="7" s="1"/>
  <c r="H1" i="11"/>
</calcChain>
</file>

<file path=xl/sharedStrings.xml><?xml version="1.0" encoding="utf-8"?>
<sst xmlns="http://schemas.openxmlformats.org/spreadsheetml/2006/main" count="541" uniqueCount="179">
  <si>
    <t>VIŠAK / MANJAK + NETO FINANCIRANJE+PRENESENI RAZULTAT</t>
  </si>
  <si>
    <t>VIŠAK / MANJAK IZ PRETHODNE(IH) GODINE KOJI ĆE SE RASPOREDITI / POKRITI</t>
  </si>
  <si>
    <t>UKUPAN DONOS VIŠKA / MANJKA IZ PRETHODNE(IH) GODINE</t>
  </si>
  <si>
    <t xml:space="preserve">Izvršenje tekuće godine </t>
  </si>
  <si>
    <t>Plan tekuće godine</t>
  </si>
  <si>
    <t>Izvršenje prethodne godine</t>
  </si>
  <si>
    <t>Plan 2022.</t>
  </si>
  <si>
    <t>Izvršenje 2021.</t>
  </si>
  <si>
    <t>VIŠKOVI/MANJKOVI</t>
  </si>
  <si>
    <t>C) PRENESENI VIŠAK ILI PRENESENI MANJAK I VIŠEGODIŠNJI PLAN URAVNOTEŽENJA</t>
  </si>
  <si>
    <t>NETO FINANCIRANJE</t>
  </si>
  <si>
    <t>IZDACI ZA FINANCIJSKU IMOVINU I OTPLATE ZAJMOVA</t>
  </si>
  <si>
    <t>PRIMICI OD FINANCIJSKE IMOVINE I ZADUŽIVANJA</t>
  </si>
  <si>
    <t xml:space="preserve">RAČUN FINANCIRANJA </t>
  </si>
  <si>
    <t>B) SAŽETAK RAČUNA FINANCIRANJA</t>
  </si>
  <si>
    <t>RAZLIKA - VIŠAK / MANJAK</t>
  </si>
  <si>
    <t>RASHODI ZA NEFINANCIJSKU IMOVINU</t>
  </si>
  <si>
    <t>RASHODI  POSLOVANJA</t>
  </si>
  <si>
    <t>RASHODI UKUPNO</t>
  </si>
  <si>
    <t>PRIHODI OD PRODAJE NEFINANCIJSKE IMOVINE</t>
  </si>
  <si>
    <t>PRIHODI POSLOVANJA</t>
  </si>
  <si>
    <t>PRIHODI UKUPNO</t>
  </si>
  <si>
    <t xml:space="preserve">PRIHODI/RASHODI TEKUĆA GODINA </t>
  </si>
  <si>
    <t>A) SAŽETAK RAČUNA PRIHODA I RASHODA</t>
  </si>
  <si>
    <t>Oznaka</t>
  </si>
  <si>
    <t>Ostvarenje 2023.</t>
  </si>
  <si>
    <t>Plan 2024.</t>
  </si>
  <si>
    <t>I Rebalans 2024.</t>
  </si>
  <si>
    <t>Ostvarenje 01.01.-30.06.2024.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</si>
  <si>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</si>
  <si>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</si>
  <si>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</si>
  <si>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</si>
  <si>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</si>
  <si>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</si>
  <si>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</si>
  <si>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</si>
  <si>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</si>
  <si>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</si>
  <si>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</si>
  <si>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</si>
  <si>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</si>
  <si>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</si>
  <si>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</si>
  <si>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</si>
  <si>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</si>
  <si>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</si>
  <si>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</si>
  <si>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</si>
  <si>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</si>
  <si>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</si>
  <si>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</si>
  <si>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</si>
  <si>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</si>
  <si>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</si>
  <si>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</si>
  <si>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</si>
  <si>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</si>
  <si>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</si>
  <si>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</si>
  <si>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</si>
  <si>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</si>
  <si>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</si>
  <si>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</si>
  <si>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</si>
  <si>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</si>
  <si>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</si>
  <si>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</si>
  <si>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</si>
  <si>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</si>
  <si>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</si>
  <si>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</si>
  <si>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</si>
  <si>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</si>
  <si>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</si>
  <si>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</si>
  <si>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</si>
  <si>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</si>
  <si>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</si>
  <si>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</si>
  <si>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</si>
  <si>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</si>
  <si>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</si>
  <si>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</si>
  <si>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</si>
  <si>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</si>
  <si>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</si>
  <si>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</si>
  <si>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</si>
  <si>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</si>
  <si>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</si>
  <si>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</si>
  <si>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</si>
  <si>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</si>
  <si>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</si>
  <si>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</si>
  <si>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</si>
  <si>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</si>
  <si>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</si>
  <si>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</si>
  <si>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</si>
  <si>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</si>
  <si>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</si>
  <si>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</si>
  <si>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</si>
  <si>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38 Ostali rashodi</t>
  </si>
  <si>
    <t>383 Kazne, penali i naknade štete</t>
  </si>
  <si>
    <t>3831 Naknade šteta pravnim i fizičkim osobama</t>
  </si>
  <si>
    <t>3833 Naknade šteta zaposlenicima</t>
  </si>
  <si>
    <t>4 Rashodi za nabavu nefinancijske imovine</t>
  </si>
  <si>
    <t>41 Rashodi za nabavu neproizvedene dugotrajne imovine</t>
  </si>
  <si>
    <t>42 Rashodi za nabavu proizvedene dugotrajne imovine</t>
  </si>
  <si>
    <t>422 Postrojenja i oprema</t>
  </si>
  <si>
    <t>4221 Uredska oprema i namještaj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</si>
  <si>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</si>
  <si>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</si>
  <si>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</si>
  <si>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</si>
  <si>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</si>
  <si>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</si>
  <si>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</si>
  <si>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</si>
  <si>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Ostvarenje preth. god. (1)</t>
  </si>
  <si>
    <t>Izvorni plan (2.)</t>
  </si>
  <si>
    <t>Tekući plan (3.)</t>
  </si>
  <si>
    <t>Ostvarenje (4.)</t>
  </si>
  <si>
    <t>Ind. (5.) (4./1.)</t>
  </si>
  <si>
    <t>Ind. (6.) (4./2.)</t>
  </si>
  <si>
    <t>SVEUKUPNO RASHODI I IZDACI</t>
  </si>
  <si>
    <t>9 UPRAVNI ODJEL ZA HRVATSKE BRANITELJE I ZDRAVSTVO</t>
  </si>
  <si>
    <t>9-17 DOM ZDRAVLJA OZALJ</t>
  </si>
  <si>
    <t>129 Zakonski standardi u zdravstvu</t>
  </si>
  <si>
    <t>K100005 Uređenje i dogradnja prostora i nabavka opreme i održavanje</t>
  </si>
  <si>
    <t>0712 Ostali medicinski proizvodi</t>
  </si>
  <si>
    <t>05 Pomoći</t>
  </si>
  <si>
    <t>131 Ulaganje u zdravstvo iznad standarda</t>
  </si>
  <si>
    <t>A100050 Sufinanciranje ulaganja u zdravstvene ustanove</t>
  </si>
  <si>
    <t>0760 Poslovi i usluge zdravstva koji nisu drugdje svrstani</t>
  </si>
  <si>
    <t>03 Vlastiti prihodi</t>
  </si>
  <si>
    <t>A100183 Županijske javne potrebe u zdravstvu</t>
  </si>
  <si>
    <t>01 Opći prihodi i primici</t>
  </si>
  <si>
    <t>149 Financiranje redovne djelatnosti iz HZZO-a</t>
  </si>
  <si>
    <t>A100140 Financiranje redovne djelatnosti iz HZZO-a</t>
  </si>
  <si>
    <t>0721 Opće medicinske usluge</t>
  </si>
  <si>
    <t>433 PRIHODI ZA POSEBNE NAMJENE - HZZO</t>
  </si>
  <si>
    <t>150 Prihodi za posebne namjene korisnika</t>
  </si>
  <si>
    <t>A100141 Prihodi za posebne namjene korisnika</t>
  </si>
  <si>
    <t>432 PRIHODI ZA POSEBNE NAMJENE - korisnici</t>
  </si>
  <si>
    <t>151 Prihodi od nefinancijske imovine i nadoknade štete s osnova osiguranja</t>
  </si>
  <si>
    <t>A100142 Prihodi od nefinancijske imovine i nadoknade štete s osnova osiguranja</t>
  </si>
  <si>
    <t>711 Prihodi od nefinancijske imovine i nadoknade štete s osnova osiguranja</t>
  </si>
  <si>
    <t>152 Donacije</t>
  </si>
  <si>
    <t>A100143 Donacije</t>
  </si>
  <si>
    <t>611 Donacije</t>
  </si>
  <si>
    <t>154 Pomoć iz JLS</t>
  </si>
  <si>
    <t>A100145 Pomoći iz JLS</t>
  </si>
  <si>
    <t>503 POMOĆI IZ NENADLEŽNIH PRORAČUNA - KORISNICI</t>
  </si>
  <si>
    <t>156 Pomoći - FOND EU KORISNICI</t>
  </si>
  <si>
    <t>A100147 Pomoći - FOND EU KORISNICI</t>
  </si>
  <si>
    <t>560 POMOĆI-FOND EU KORISNICI</t>
  </si>
  <si>
    <t>161 Mjere HZZ-a - pripravništvo - korisnici</t>
  </si>
  <si>
    <t>A100212B Mjera HZZ - pripravništvo</t>
  </si>
  <si>
    <t>434 PRIHOD ZA POSEBNE NAMJENE - korisnici</t>
  </si>
  <si>
    <t>168 Prijenos sredstava iz nenadležnih proračuna</t>
  </si>
  <si>
    <t>A100162B Prijenos sredstava iz nenadležnih proračuna</t>
  </si>
  <si>
    <t>0 Javnost</t>
  </si>
  <si>
    <t>07 ZDRAVSTVO</t>
  </si>
  <si>
    <t>071 Medicinski proizvodi, pribor i oprema</t>
  </si>
  <si>
    <t>072 SluŽbe za vanjske pacijente</t>
  </si>
  <si>
    <t>076 Poslovi i usluge zdravstva koji nisu drugdje svrstani</t>
  </si>
  <si>
    <t>POLUGODIŠNJI IZVJEŠTAJ O IZVRŠENJU FINANCIJSKOG PLANA ZA 2024.g.</t>
  </si>
  <si>
    <t>Izvršenje          I-VI 2023.</t>
  </si>
  <si>
    <t>Plan  2024.  godine</t>
  </si>
  <si>
    <t xml:space="preserve">Izvršenje  I-VI 2024 godine </t>
  </si>
  <si>
    <t>I REBALANS 2024</t>
  </si>
  <si>
    <t>Indeks 4/1</t>
  </si>
  <si>
    <t>Indeks 4/3</t>
  </si>
  <si>
    <t>I rebalans 2024</t>
  </si>
  <si>
    <t>56 Fondovi EU-a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</si>
</sst>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rgb="FF8B4513"/>
      <name val="Arial"/>
      <family val="2"/>
      <charset val="238"/>
    </font>
    <font>
      <sz val="9"/>
      <color rgb="FF8B4513"/>
      <name val="Verdana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9"/>
      <color theme="4" tint="-0.249977111117893"/>
      <name val="Verdana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Verdana"/>
      <family val="2"/>
      <charset val="238"/>
    </font>
    <font>
      <sz val="10"/>
      <color theme="4" tint="-0.249977111117893"/>
      <name val="Arial"/>
      <family val="2"/>
      <charset val="238"/>
    </font>
    <font>
      <sz val="9"/>
      <color theme="4" tint="-0.249977111117893"/>
      <name val="Verdana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Verdan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4A46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4682B4"/>
        <bgColor indexed="64"/>
      </patternFill>
    </fill>
  </fills>
  <borders count="1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</borders>
  <cellStyleXfs count="10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15">
    <xf numFmtId="0" fontId="0" fillId="0" borderId="0" xfId="0"/>
    <xf numFmtId="0" fontId="10" fillId="0" borderId="0" xfId="1" applyFont="1"/>
    <xf numFmtId="3" fontId="10" fillId="0" borderId="0" xfId="1" applyNumberFormat="1" applyFont="1"/>
    <xf numFmtId="164" fontId="10" fillId="0" borderId="0" xfId="1" applyNumberFormat="1" applyFont="1"/>
    <xf numFmtId="4" fontId="11" fillId="2" borderId="1" xfId="1" applyNumberFormat="1" applyFont="1" applyFill="1" applyBorder="1" applyAlignment="1">
      <alignment horizontal="right" vertical="center"/>
    </xf>
    <xf numFmtId="3" fontId="11" fillId="2" borderId="1" xfId="1" applyNumberFormat="1" applyFont="1" applyFill="1" applyBorder="1" applyAlignment="1">
      <alignment horizontal="right" vertical="center"/>
    </xf>
    <xf numFmtId="4" fontId="10" fillId="2" borderId="0" xfId="1" applyNumberFormat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/>
    </xf>
    <xf numFmtId="0" fontId="12" fillId="0" borderId="0" xfId="1" applyFont="1"/>
    <xf numFmtId="3" fontId="12" fillId="0" borderId="0" xfId="1" applyNumberFormat="1" applyFont="1"/>
    <xf numFmtId="164" fontId="12" fillId="0" borderId="0" xfId="1" applyNumberFormat="1" applyFont="1"/>
    <xf numFmtId="4" fontId="13" fillId="3" borderId="2" xfId="1" applyNumberFormat="1" applyFont="1" applyFill="1" applyBorder="1" applyAlignment="1">
      <alignment horizontal="right" vertical="center"/>
    </xf>
    <xf numFmtId="3" fontId="13" fillId="3" borderId="2" xfId="1" applyNumberFormat="1" applyFont="1" applyFill="1" applyBorder="1" applyAlignment="1">
      <alignment horizontal="right" vertical="center"/>
    </xf>
    <xf numFmtId="4" fontId="11" fillId="2" borderId="6" xfId="1" applyNumberFormat="1" applyFont="1" applyFill="1" applyBorder="1" applyAlignment="1">
      <alignment horizontal="right" vertical="center" wrapText="1"/>
    </xf>
    <xf numFmtId="3" fontId="11" fillId="2" borderId="6" xfId="1" applyNumberFormat="1" applyFont="1" applyFill="1" applyBorder="1" applyAlignment="1">
      <alignment horizontal="righ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3" fillId="0" borderId="0" xfId="1" applyFont="1"/>
    <xf numFmtId="0" fontId="13" fillId="6" borderId="0" xfId="1" applyFont="1" applyFill="1" applyAlignment="1">
      <alignment horizontal="right" vertical="center"/>
    </xf>
    <xf numFmtId="0" fontId="13" fillId="6" borderId="0" xfId="1" applyFont="1" applyFill="1" applyAlignment="1">
      <alignment vertical="center" wrapText="1"/>
    </xf>
    <xf numFmtId="3" fontId="13" fillId="0" borderId="0" xfId="1" applyNumberFormat="1" applyFont="1"/>
    <xf numFmtId="4" fontId="11" fillId="2" borderId="6" xfId="1" applyNumberFormat="1" applyFont="1" applyFill="1" applyBorder="1" applyAlignment="1">
      <alignment horizontal="right" vertical="center"/>
    </xf>
    <xf numFmtId="0" fontId="11" fillId="2" borderId="6" xfId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" fontId="10" fillId="7" borderId="0" xfId="1" applyNumberFormat="1" applyFont="1" applyFill="1"/>
    <xf numFmtId="0" fontId="10" fillId="7" borderId="0" xfId="1" applyFont="1" applyFill="1"/>
    <xf numFmtId="164" fontId="13" fillId="3" borderId="2" xfId="1" applyNumberFormat="1" applyFont="1" applyFill="1" applyBorder="1" applyAlignment="1">
      <alignment horizontal="right" vertical="center"/>
    </xf>
    <xf numFmtId="4" fontId="10" fillId="2" borderId="6" xfId="1" applyNumberFormat="1" applyFont="1" applyFill="1" applyBorder="1" applyAlignment="1">
      <alignment vertical="center"/>
    </xf>
    <xf numFmtId="3" fontId="10" fillId="2" borderId="6" xfId="1" applyNumberFormat="1" applyFont="1" applyFill="1" applyBorder="1" applyAlignment="1">
      <alignment vertical="center"/>
    </xf>
    <xf numFmtId="4" fontId="10" fillId="2" borderId="6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4" fontId="11" fillId="3" borderId="6" xfId="1" applyNumberFormat="1" applyFont="1" applyFill="1" applyBorder="1" applyAlignment="1">
      <alignment horizontal="right" vertical="center"/>
    </xf>
    <xf numFmtId="164" fontId="11" fillId="3" borderId="6" xfId="1" applyNumberFormat="1" applyFont="1" applyFill="1" applyBorder="1" applyAlignment="1">
      <alignment horizontal="right" vertical="center"/>
    </xf>
    <xf numFmtId="4" fontId="11" fillId="3" borderId="6" xfId="1" applyNumberFormat="1" applyFont="1" applyFill="1" applyBorder="1" applyAlignment="1">
      <alignment vertical="center" wrapText="1"/>
    </xf>
    <xf numFmtId="3" fontId="11" fillId="3" borderId="6" xfId="1" applyNumberFormat="1" applyFont="1" applyFill="1" applyBorder="1" applyAlignment="1">
      <alignment vertical="center" wrapText="1"/>
    </xf>
    <xf numFmtId="0" fontId="15" fillId="4" borderId="11" xfId="3" applyFont="1" applyFill="1" applyBorder="1" applyAlignment="1">
      <alignment horizontal="center" vertical="center" wrapText="1" indent="1"/>
    </xf>
    <xf numFmtId="0" fontId="16" fillId="0" borderId="0" xfId="3" applyFont="1" applyAlignment="1">
      <alignment horizontal="left" indent="1"/>
    </xf>
    <xf numFmtId="0" fontId="17" fillId="8" borderId="12" xfId="3" applyFont="1" applyFill="1" applyBorder="1" applyAlignment="1">
      <alignment horizontal="left" wrapText="1" indent="1"/>
    </xf>
    <xf numFmtId="0" fontId="18" fillId="8" borderId="12" xfId="3" applyFont="1" applyFill="1" applyBorder="1" applyAlignment="1">
      <alignment horizontal="left" wrapText="1" indent="1"/>
    </xf>
    <xf numFmtId="0" fontId="16" fillId="8" borderId="12" xfId="3" applyFont="1" applyFill="1" applyBorder="1" applyAlignment="1">
      <alignment horizontal="left" wrapText="1" indent="1"/>
    </xf>
    <xf numFmtId="0" fontId="16" fillId="9" borderId="0" xfId="3" applyFont="1" applyFill="1" applyAlignment="1">
      <alignment horizontal="left" indent="1"/>
    </xf>
    <xf numFmtId="0" fontId="17" fillId="10" borderId="12" xfId="3" applyFont="1" applyFill="1" applyBorder="1" applyAlignment="1">
      <alignment horizontal="left" wrapText="1" indent="1"/>
    </xf>
    <xf numFmtId="4" fontId="18" fillId="10" borderId="12" xfId="3" applyNumberFormat="1" applyFont="1" applyFill="1" applyBorder="1" applyAlignment="1">
      <alignment horizontal="right" wrapText="1" indent="1"/>
    </xf>
    <xf numFmtId="0" fontId="18" fillId="10" borderId="12" xfId="3" applyFont="1" applyFill="1" applyBorder="1" applyAlignment="1">
      <alignment horizontal="right" wrapText="1" indent="1"/>
    </xf>
    <xf numFmtId="0" fontId="16" fillId="10" borderId="12" xfId="3" applyFont="1" applyFill="1" applyBorder="1" applyAlignment="1">
      <alignment horizontal="right" wrapText="1" indent="1"/>
    </xf>
    <xf numFmtId="0" fontId="18" fillId="9" borderId="12" xfId="3" applyFont="1" applyFill="1" applyBorder="1" applyAlignment="1">
      <alignment horizontal="left" wrapText="1" indent="1"/>
    </xf>
    <xf numFmtId="4" fontId="18" fillId="9" borderId="12" xfId="3" applyNumberFormat="1" applyFont="1" applyFill="1" applyBorder="1" applyAlignment="1">
      <alignment horizontal="right" wrapText="1" indent="1"/>
    </xf>
    <xf numFmtId="0" fontId="18" fillId="9" borderId="12" xfId="3" applyFont="1" applyFill="1" applyBorder="1" applyAlignment="1">
      <alignment horizontal="right" wrapText="1" indent="1"/>
    </xf>
    <xf numFmtId="0" fontId="16" fillId="9" borderId="12" xfId="3" applyFont="1" applyFill="1" applyBorder="1" applyAlignment="1">
      <alignment horizontal="right" wrapText="1" indent="1"/>
    </xf>
    <xf numFmtId="0" fontId="16" fillId="9" borderId="12" xfId="3" applyFont="1" applyFill="1" applyBorder="1" applyAlignment="1">
      <alignment horizontal="left" wrapText="1" indent="1"/>
    </xf>
    <xf numFmtId="0" fontId="17" fillId="9" borderId="12" xfId="3" applyFont="1" applyFill="1" applyBorder="1" applyAlignment="1">
      <alignment horizontal="left" wrapText="1" indent="1"/>
    </xf>
    <xf numFmtId="0" fontId="17" fillId="11" borderId="12" xfId="3" applyFont="1" applyFill="1" applyBorder="1" applyAlignment="1">
      <alignment horizontal="left" wrapText="1" indent="1"/>
    </xf>
    <xf numFmtId="4" fontId="17" fillId="11" borderId="12" xfId="3" applyNumberFormat="1" applyFont="1" applyFill="1" applyBorder="1" applyAlignment="1">
      <alignment horizontal="right" wrapText="1" indent="1"/>
    </xf>
    <xf numFmtId="0" fontId="17" fillId="11" borderId="12" xfId="3" applyFont="1" applyFill="1" applyBorder="1" applyAlignment="1">
      <alignment horizontal="right" wrapText="1" indent="1"/>
    </xf>
    <xf numFmtId="0" fontId="19" fillId="11" borderId="12" xfId="3" applyFont="1" applyFill="1" applyBorder="1" applyAlignment="1">
      <alignment horizontal="right" wrapText="1" indent="1"/>
    </xf>
    <xf numFmtId="0" fontId="17" fillId="12" borderId="12" xfId="3" applyFont="1" applyFill="1" applyBorder="1" applyAlignment="1">
      <alignment horizontal="left" wrapText="1" indent="1"/>
    </xf>
    <xf numFmtId="4" fontId="18" fillId="12" borderId="12" xfId="3" applyNumberFormat="1" applyFont="1" applyFill="1" applyBorder="1" applyAlignment="1">
      <alignment horizontal="right" wrapText="1" indent="1"/>
    </xf>
    <xf numFmtId="0" fontId="18" fillId="12" borderId="12" xfId="3" applyFont="1" applyFill="1" applyBorder="1" applyAlignment="1">
      <alignment horizontal="right" wrapText="1" indent="1"/>
    </xf>
    <xf numFmtId="0" fontId="16" fillId="12" borderId="12" xfId="3" applyFont="1" applyFill="1" applyBorder="1" applyAlignment="1">
      <alignment horizontal="right" wrapText="1" indent="1"/>
    </xf>
    <xf numFmtId="0" fontId="20" fillId="0" borderId="0" xfId="3" applyFont="1" applyAlignment="1">
      <alignment horizontal="left" indent="1"/>
    </xf>
    <xf numFmtId="0" fontId="15" fillId="0" borderId="11" xfId="5" applyFont="1" applyBorder="1" applyAlignment="1">
      <alignment horizontal="center" vertical="center" wrapText="1" indent="1"/>
    </xf>
    <xf numFmtId="0" fontId="16" fillId="0" borderId="0" xfId="5" applyFont="1" applyAlignment="1">
      <alignment horizontal="left" indent="1"/>
    </xf>
    <xf numFmtId="0" fontId="17" fillId="9" borderId="12" xfId="5" applyFont="1" applyFill="1" applyBorder="1" applyAlignment="1">
      <alignment horizontal="left" wrapText="1" indent="1"/>
    </xf>
    <xf numFmtId="4" fontId="17" fillId="9" borderId="12" xfId="5" applyNumberFormat="1" applyFont="1" applyFill="1" applyBorder="1" applyAlignment="1">
      <alignment horizontal="right" wrapText="1" indent="1"/>
    </xf>
    <xf numFmtId="0" fontId="17" fillId="9" borderId="12" xfId="5" applyFont="1" applyFill="1" applyBorder="1" applyAlignment="1">
      <alignment horizontal="right" wrapText="1" indent="1"/>
    </xf>
    <xf numFmtId="0" fontId="19" fillId="9" borderId="12" xfId="5" applyFont="1" applyFill="1" applyBorder="1" applyAlignment="1">
      <alignment horizontal="right" wrapText="1" indent="1"/>
    </xf>
    <xf numFmtId="0" fontId="19" fillId="9" borderId="0" xfId="5" applyFont="1" applyFill="1" applyAlignment="1">
      <alignment horizontal="left" indent="1"/>
    </xf>
    <xf numFmtId="0" fontId="18" fillId="13" borderId="12" xfId="5" applyFont="1" applyFill="1" applyBorder="1" applyAlignment="1">
      <alignment horizontal="left" wrapText="1" indent="1"/>
    </xf>
    <xf numFmtId="4" fontId="18" fillId="13" borderId="12" xfId="5" applyNumberFormat="1" applyFont="1" applyFill="1" applyBorder="1" applyAlignment="1">
      <alignment horizontal="right" wrapText="1" indent="1"/>
    </xf>
    <xf numFmtId="0" fontId="18" fillId="13" borderId="12" xfId="5" applyFont="1" applyFill="1" applyBorder="1" applyAlignment="1">
      <alignment horizontal="right" wrapText="1" indent="1"/>
    </xf>
    <xf numFmtId="0" fontId="16" fillId="13" borderId="12" xfId="5" applyFont="1" applyFill="1" applyBorder="1" applyAlignment="1">
      <alignment horizontal="right" wrapText="1" indent="1"/>
    </xf>
    <xf numFmtId="0" fontId="16" fillId="13" borderId="0" xfId="5" applyFont="1" applyFill="1" applyAlignment="1">
      <alignment horizontal="left" indent="1"/>
    </xf>
    <xf numFmtId="0" fontId="18" fillId="14" borderId="12" xfId="5" applyFont="1" applyFill="1" applyBorder="1" applyAlignment="1">
      <alignment horizontal="left" wrapText="1" indent="1"/>
    </xf>
    <xf numFmtId="4" fontId="18" fillId="14" borderId="12" xfId="5" applyNumberFormat="1" applyFont="1" applyFill="1" applyBorder="1" applyAlignment="1">
      <alignment horizontal="right" wrapText="1" indent="1"/>
    </xf>
    <xf numFmtId="0" fontId="18" fillId="14" borderId="12" xfId="5" applyFont="1" applyFill="1" applyBorder="1" applyAlignment="1">
      <alignment horizontal="right" wrapText="1" indent="1"/>
    </xf>
    <xf numFmtId="0" fontId="16" fillId="14" borderId="12" xfId="5" applyFont="1" applyFill="1" applyBorder="1" applyAlignment="1">
      <alignment horizontal="right" wrapText="1" indent="1"/>
    </xf>
    <xf numFmtId="0" fontId="16" fillId="14" borderId="0" xfId="5" applyFont="1" applyFill="1" applyAlignment="1">
      <alignment horizontal="left" indent="1"/>
    </xf>
    <xf numFmtId="0" fontId="18" fillId="15" borderId="12" xfId="5" applyFont="1" applyFill="1" applyBorder="1" applyAlignment="1">
      <alignment horizontal="left" wrapText="1" indent="1"/>
    </xf>
    <xf numFmtId="4" fontId="18" fillId="15" borderId="12" xfId="5" applyNumberFormat="1" applyFont="1" applyFill="1" applyBorder="1" applyAlignment="1">
      <alignment horizontal="right" wrapText="1" indent="1"/>
    </xf>
    <xf numFmtId="0" fontId="18" fillId="15" borderId="12" xfId="5" applyFont="1" applyFill="1" applyBorder="1" applyAlignment="1">
      <alignment horizontal="right" wrapText="1" indent="1"/>
    </xf>
    <xf numFmtId="0" fontId="16" fillId="15" borderId="12" xfId="5" applyFont="1" applyFill="1" applyBorder="1" applyAlignment="1">
      <alignment horizontal="right" wrapText="1" indent="1"/>
    </xf>
    <xf numFmtId="0" fontId="16" fillId="15" borderId="0" xfId="5" applyFont="1" applyFill="1" applyAlignment="1">
      <alignment horizontal="left" indent="1"/>
    </xf>
    <xf numFmtId="0" fontId="18" fillId="16" borderId="12" xfId="5" applyFont="1" applyFill="1" applyBorder="1" applyAlignment="1">
      <alignment horizontal="left" wrapText="1" indent="1"/>
    </xf>
    <xf numFmtId="4" fontId="18" fillId="16" borderId="12" xfId="5" applyNumberFormat="1" applyFont="1" applyFill="1" applyBorder="1" applyAlignment="1">
      <alignment horizontal="right" wrapText="1" indent="1"/>
    </xf>
    <xf numFmtId="0" fontId="18" fillId="16" borderId="12" xfId="5" applyFont="1" applyFill="1" applyBorder="1" applyAlignment="1">
      <alignment horizontal="right" wrapText="1" indent="1"/>
    </xf>
    <xf numFmtId="0" fontId="16" fillId="16" borderId="12" xfId="5" applyFont="1" applyFill="1" applyBorder="1" applyAlignment="1">
      <alignment horizontal="right" wrapText="1" indent="1"/>
    </xf>
    <xf numFmtId="0" fontId="16" fillId="16" borderId="0" xfId="5" applyFont="1" applyFill="1" applyAlignment="1">
      <alignment horizontal="left" indent="1"/>
    </xf>
    <xf numFmtId="0" fontId="18" fillId="9" borderId="12" xfId="5" applyFont="1" applyFill="1" applyBorder="1" applyAlignment="1">
      <alignment horizontal="left" wrapText="1" indent="1"/>
    </xf>
    <xf numFmtId="4" fontId="18" fillId="9" borderId="12" xfId="5" applyNumberFormat="1" applyFont="1" applyFill="1" applyBorder="1" applyAlignment="1">
      <alignment horizontal="right" wrapText="1" indent="1"/>
    </xf>
    <xf numFmtId="0" fontId="18" fillId="9" borderId="12" xfId="5" applyFont="1" applyFill="1" applyBorder="1" applyAlignment="1">
      <alignment horizontal="right" wrapText="1" indent="1"/>
    </xf>
    <xf numFmtId="0" fontId="16" fillId="9" borderId="12" xfId="5" applyFont="1" applyFill="1" applyBorder="1" applyAlignment="1">
      <alignment horizontal="right" wrapText="1" indent="1"/>
    </xf>
    <xf numFmtId="0" fontId="16" fillId="9" borderId="0" xfId="5" applyFont="1" applyFill="1" applyAlignment="1">
      <alignment horizontal="left" indent="1"/>
    </xf>
    <xf numFmtId="0" fontId="21" fillId="17" borderId="12" xfId="5" applyFont="1" applyFill="1" applyBorder="1" applyAlignment="1">
      <alignment horizontal="left" wrapText="1" indent="1"/>
    </xf>
    <xf numFmtId="4" fontId="21" fillId="17" borderId="12" xfId="5" applyNumberFormat="1" applyFont="1" applyFill="1" applyBorder="1" applyAlignment="1">
      <alignment horizontal="right" wrapText="1" indent="1"/>
    </xf>
    <xf numFmtId="0" fontId="21" fillId="17" borderId="12" xfId="5" applyFont="1" applyFill="1" applyBorder="1" applyAlignment="1">
      <alignment horizontal="right" wrapText="1" indent="1"/>
    </xf>
    <xf numFmtId="0" fontId="22" fillId="17" borderId="12" xfId="5" applyFont="1" applyFill="1" applyBorder="1" applyAlignment="1">
      <alignment horizontal="right" wrapText="1" indent="1"/>
    </xf>
    <xf numFmtId="0" fontId="16" fillId="17" borderId="0" xfId="5" applyFont="1" applyFill="1" applyAlignment="1">
      <alignment horizontal="left" indent="1"/>
    </xf>
    <xf numFmtId="0" fontId="17" fillId="18" borderId="12" xfId="5" applyFont="1" applyFill="1" applyBorder="1" applyAlignment="1">
      <alignment horizontal="left" wrapText="1" indent="1"/>
    </xf>
    <xf numFmtId="4" fontId="17" fillId="18" borderId="12" xfId="5" applyNumberFormat="1" applyFont="1" applyFill="1" applyBorder="1" applyAlignment="1">
      <alignment horizontal="right" wrapText="1" indent="1"/>
    </xf>
    <xf numFmtId="0" fontId="17" fillId="18" borderId="12" xfId="5" applyFont="1" applyFill="1" applyBorder="1" applyAlignment="1">
      <alignment horizontal="right" wrapText="1" indent="1"/>
    </xf>
    <xf numFmtId="0" fontId="16" fillId="18" borderId="12" xfId="5" applyFont="1" applyFill="1" applyBorder="1" applyAlignment="1">
      <alignment horizontal="right" wrapText="1" indent="1"/>
    </xf>
    <xf numFmtId="0" fontId="16" fillId="18" borderId="0" xfId="5" applyFont="1" applyFill="1" applyAlignment="1">
      <alignment horizontal="left" indent="1"/>
    </xf>
    <xf numFmtId="0" fontId="17" fillId="16" borderId="12" xfId="5" applyFont="1" applyFill="1" applyBorder="1" applyAlignment="1">
      <alignment horizontal="left" wrapText="1" indent="1"/>
    </xf>
    <xf numFmtId="4" fontId="17" fillId="16" borderId="12" xfId="5" applyNumberFormat="1" applyFont="1" applyFill="1" applyBorder="1" applyAlignment="1">
      <alignment horizontal="right" wrapText="1" indent="1"/>
    </xf>
    <xf numFmtId="0" fontId="17" fillId="16" borderId="12" xfId="5" applyFont="1" applyFill="1" applyBorder="1" applyAlignment="1">
      <alignment horizontal="right" wrapText="1" indent="1"/>
    </xf>
    <xf numFmtId="0" fontId="16" fillId="16" borderId="12" xfId="5" applyFont="1" applyFill="1" applyBorder="1" applyAlignment="1">
      <alignment horizontal="left" wrapText="1" indent="1"/>
    </xf>
    <xf numFmtId="0" fontId="16" fillId="9" borderId="12" xfId="5" applyFont="1" applyFill="1" applyBorder="1" applyAlignment="1">
      <alignment horizontal="left" wrapText="1" indent="1"/>
    </xf>
    <xf numFmtId="0" fontId="16" fillId="18" borderId="12" xfId="5" applyFont="1" applyFill="1" applyBorder="1" applyAlignment="1">
      <alignment horizontal="left" wrapText="1" indent="1"/>
    </xf>
    <xf numFmtId="0" fontId="22" fillId="17" borderId="12" xfId="5" applyFont="1" applyFill="1" applyBorder="1" applyAlignment="1">
      <alignment horizontal="left" wrapText="1" indent="1"/>
    </xf>
    <xf numFmtId="0" fontId="16" fillId="15" borderId="12" xfId="5" applyFont="1" applyFill="1" applyBorder="1" applyAlignment="1">
      <alignment horizontal="left" wrapText="1" indent="1"/>
    </xf>
    <xf numFmtId="0" fontId="20" fillId="0" borderId="0" xfId="5" applyFont="1" applyAlignment="1">
      <alignment horizontal="left" indent="1"/>
    </xf>
    <xf numFmtId="0" fontId="15" fillId="0" borderId="11" xfId="6" applyFont="1" applyBorder="1" applyAlignment="1">
      <alignment horizontal="center" vertical="center" wrapText="1" indent="1"/>
    </xf>
    <xf numFmtId="0" fontId="16" fillId="0" borderId="0" xfId="6" applyFont="1" applyAlignment="1">
      <alignment horizontal="left" indent="1"/>
    </xf>
    <xf numFmtId="0" fontId="18" fillId="9" borderId="12" xfId="6" applyFont="1" applyFill="1" applyBorder="1" applyAlignment="1">
      <alignment horizontal="left" wrapText="1" indent="1"/>
    </xf>
    <xf numFmtId="4" fontId="18" fillId="9" borderId="12" xfId="6" applyNumberFormat="1" applyFont="1" applyFill="1" applyBorder="1" applyAlignment="1">
      <alignment horizontal="right" wrapText="1" indent="1"/>
    </xf>
    <xf numFmtId="0" fontId="18" fillId="9" borderId="12" xfId="6" applyFont="1" applyFill="1" applyBorder="1" applyAlignment="1">
      <alignment horizontal="right" wrapText="1" indent="1"/>
    </xf>
    <xf numFmtId="0" fontId="16" fillId="9" borderId="12" xfId="6" applyFont="1" applyFill="1" applyBorder="1" applyAlignment="1">
      <alignment horizontal="right" wrapText="1" indent="1"/>
    </xf>
    <xf numFmtId="0" fontId="16" fillId="9" borderId="0" xfId="6" applyFont="1" applyFill="1" applyAlignment="1">
      <alignment horizontal="left" indent="1"/>
    </xf>
    <xf numFmtId="0" fontId="18" fillId="13" borderId="12" xfId="6" applyFont="1" applyFill="1" applyBorder="1" applyAlignment="1">
      <alignment horizontal="left" wrapText="1" indent="1"/>
    </xf>
    <xf numFmtId="4" fontId="18" fillId="13" borderId="12" xfId="6" applyNumberFormat="1" applyFont="1" applyFill="1" applyBorder="1" applyAlignment="1">
      <alignment horizontal="right" wrapText="1" indent="1"/>
    </xf>
    <xf numFmtId="0" fontId="18" fillId="13" borderId="12" xfId="6" applyFont="1" applyFill="1" applyBorder="1" applyAlignment="1">
      <alignment horizontal="right" wrapText="1" indent="1"/>
    </xf>
    <xf numFmtId="0" fontId="16" fillId="13" borderId="12" xfId="6" applyFont="1" applyFill="1" applyBorder="1" applyAlignment="1">
      <alignment horizontal="right" wrapText="1" indent="1"/>
    </xf>
    <xf numFmtId="0" fontId="16" fillId="13" borderId="0" xfId="6" applyFont="1" applyFill="1" applyAlignment="1">
      <alignment horizontal="left" indent="1"/>
    </xf>
    <xf numFmtId="0" fontId="18" fillId="14" borderId="12" xfId="6" applyFont="1" applyFill="1" applyBorder="1" applyAlignment="1">
      <alignment horizontal="left" wrapText="1" indent="1"/>
    </xf>
    <xf numFmtId="4" fontId="18" fillId="14" borderId="12" xfId="6" applyNumberFormat="1" applyFont="1" applyFill="1" applyBorder="1" applyAlignment="1">
      <alignment horizontal="right" wrapText="1" indent="1"/>
    </xf>
    <xf numFmtId="0" fontId="18" fillId="14" borderId="12" xfId="6" applyFont="1" applyFill="1" applyBorder="1" applyAlignment="1">
      <alignment horizontal="right" wrapText="1" indent="1"/>
    </xf>
    <xf numFmtId="0" fontId="16" fillId="14" borderId="12" xfId="6" applyFont="1" applyFill="1" applyBorder="1" applyAlignment="1">
      <alignment horizontal="right" wrapText="1" indent="1"/>
    </xf>
    <xf numFmtId="0" fontId="16" fillId="14" borderId="0" xfId="6" applyFont="1" applyFill="1" applyAlignment="1">
      <alignment horizontal="left" indent="1"/>
    </xf>
    <xf numFmtId="0" fontId="17" fillId="19" borderId="12" xfId="6" applyFont="1" applyFill="1" applyBorder="1" applyAlignment="1">
      <alignment horizontal="left" wrapText="1" indent="1"/>
    </xf>
    <xf numFmtId="4" fontId="17" fillId="19" borderId="12" xfId="6" applyNumberFormat="1" applyFont="1" applyFill="1" applyBorder="1" applyAlignment="1">
      <alignment horizontal="right" wrapText="1" indent="1"/>
    </xf>
    <xf numFmtId="0" fontId="17" fillId="19" borderId="12" xfId="6" applyFont="1" applyFill="1" applyBorder="1" applyAlignment="1">
      <alignment horizontal="right" wrapText="1" indent="1"/>
    </xf>
    <xf numFmtId="0" fontId="16" fillId="19" borderId="12" xfId="6" applyFont="1" applyFill="1" applyBorder="1" applyAlignment="1">
      <alignment horizontal="right" wrapText="1" indent="1"/>
    </xf>
    <xf numFmtId="0" fontId="16" fillId="19" borderId="0" xfId="6" applyFont="1" applyFill="1" applyAlignment="1">
      <alignment horizontal="left" indent="1"/>
    </xf>
    <xf numFmtId="0" fontId="17" fillId="18" borderId="12" xfId="6" applyFont="1" applyFill="1" applyBorder="1" applyAlignment="1">
      <alignment horizontal="left" wrapText="1" indent="1"/>
    </xf>
    <xf numFmtId="4" fontId="17" fillId="18" borderId="12" xfId="6" applyNumberFormat="1" applyFont="1" applyFill="1" applyBorder="1" applyAlignment="1">
      <alignment horizontal="right" wrapText="1" indent="1"/>
    </xf>
    <xf numFmtId="0" fontId="16" fillId="18" borderId="12" xfId="6" applyFont="1" applyFill="1" applyBorder="1" applyAlignment="1">
      <alignment horizontal="left" wrapText="1" indent="1"/>
    </xf>
    <xf numFmtId="0" fontId="16" fillId="18" borderId="0" xfId="6" applyFont="1" applyFill="1" applyAlignment="1">
      <alignment horizontal="left" indent="1"/>
    </xf>
    <xf numFmtId="0" fontId="17" fillId="18" borderId="12" xfId="6" applyFont="1" applyFill="1" applyBorder="1" applyAlignment="1">
      <alignment horizontal="right" wrapText="1" indent="1"/>
    </xf>
    <xf numFmtId="0" fontId="16" fillId="18" borderId="12" xfId="6" applyFont="1" applyFill="1" applyBorder="1" applyAlignment="1">
      <alignment horizontal="right" wrapText="1" indent="1"/>
    </xf>
    <xf numFmtId="0" fontId="20" fillId="0" borderId="0" xfId="6" applyFont="1" applyAlignment="1">
      <alignment horizontal="left" indent="1"/>
    </xf>
    <xf numFmtId="0" fontId="11" fillId="2" borderId="0" xfId="1" applyFont="1" applyFill="1" applyAlignment="1">
      <alignment horizontal="center" vertical="center" wrapText="1"/>
    </xf>
    <xf numFmtId="0" fontId="11" fillId="7" borderId="0" xfId="2" applyFont="1" applyFill="1" applyAlignment="1">
      <alignment horizontal="center" vertical="center" wrapText="1"/>
    </xf>
    <xf numFmtId="4" fontId="11" fillId="2" borderId="13" xfId="1" applyNumberFormat="1" applyFont="1" applyFill="1" applyBorder="1" applyAlignment="1">
      <alignment horizontal="right" vertical="center"/>
    </xf>
    <xf numFmtId="4" fontId="11" fillId="2" borderId="13" xfId="1" applyNumberFormat="1" applyFont="1" applyFill="1" applyBorder="1" applyAlignment="1">
      <alignment horizontal="right" vertical="center" wrapText="1"/>
    </xf>
    <xf numFmtId="0" fontId="11" fillId="2" borderId="13" xfId="1" applyFont="1" applyFill="1" applyBorder="1" applyAlignment="1">
      <alignment horizontal="center" vertical="center" wrapText="1"/>
    </xf>
    <xf numFmtId="4" fontId="11" fillId="3" borderId="13" xfId="1" applyNumberFormat="1" applyFont="1" applyFill="1" applyBorder="1" applyAlignment="1">
      <alignment vertical="center" wrapText="1"/>
    </xf>
    <xf numFmtId="4" fontId="10" fillId="2" borderId="13" xfId="1" applyNumberFormat="1" applyFont="1" applyFill="1" applyBorder="1" applyAlignment="1">
      <alignment vertical="center" wrapText="1"/>
    </xf>
    <xf numFmtId="4" fontId="10" fillId="2" borderId="13" xfId="1" applyNumberFormat="1" applyFont="1" applyFill="1" applyBorder="1" applyAlignment="1">
      <alignment vertical="center"/>
    </xf>
    <xf numFmtId="4" fontId="11" fillId="3" borderId="13" xfId="1" applyNumberFormat="1" applyFont="1" applyFill="1" applyBorder="1" applyAlignment="1">
      <alignment horizontal="right" vertical="center"/>
    </xf>
    <xf numFmtId="4" fontId="13" fillId="3" borderId="15" xfId="1" applyNumberFormat="1" applyFont="1" applyFill="1" applyBorder="1" applyAlignment="1">
      <alignment horizontal="right" vertical="center"/>
    </xf>
    <xf numFmtId="4" fontId="11" fillId="2" borderId="16" xfId="1" applyNumberFormat="1" applyFont="1" applyFill="1" applyBorder="1" applyAlignment="1">
      <alignment horizontal="right" vertical="center"/>
    </xf>
    <xf numFmtId="0" fontId="11" fillId="2" borderId="14" xfId="1" applyFont="1" applyFill="1" applyBorder="1" applyAlignment="1">
      <alignment horizontal="center" vertical="center" wrapText="1"/>
    </xf>
    <xf numFmtId="4" fontId="11" fillId="3" borderId="14" xfId="1" applyNumberFormat="1" applyFont="1" applyFill="1" applyBorder="1" applyAlignment="1">
      <alignment vertical="center" wrapText="1"/>
    </xf>
    <xf numFmtId="4" fontId="10" fillId="2" borderId="14" xfId="1" applyNumberFormat="1" applyFont="1" applyFill="1" applyBorder="1" applyAlignment="1">
      <alignment vertical="center" wrapText="1"/>
    </xf>
    <xf numFmtId="4" fontId="10" fillId="2" borderId="14" xfId="1" applyNumberFormat="1" applyFont="1" applyFill="1" applyBorder="1" applyAlignment="1">
      <alignment vertical="center"/>
    </xf>
    <xf numFmtId="4" fontId="11" fillId="3" borderId="14" xfId="1" applyNumberFormat="1" applyFont="1" applyFill="1" applyBorder="1" applyAlignment="1">
      <alignment horizontal="right" vertical="center"/>
    </xf>
    <xf numFmtId="4" fontId="13" fillId="3" borderId="14" xfId="1" applyNumberFormat="1" applyFont="1" applyFill="1" applyBorder="1" applyAlignment="1">
      <alignment horizontal="right" vertical="center"/>
    </xf>
    <xf numFmtId="4" fontId="11" fillId="2" borderId="14" xfId="1" applyNumberFormat="1" applyFont="1" applyFill="1" applyBorder="1" applyAlignment="1">
      <alignment horizontal="right" vertical="center"/>
    </xf>
    <xf numFmtId="4" fontId="11" fillId="2" borderId="14" xfId="1" applyNumberFormat="1" applyFont="1" applyFill="1" applyBorder="1" applyAlignment="1">
      <alignment horizontal="right" vertical="center" wrapText="1"/>
    </xf>
    <xf numFmtId="0" fontId="20" fillId="0" borderId="0" xfId="9" applyFont="1" applyAlignment="1">
      <alignment horizontal="left" indent="1"/>
    </xf>
    <xf numFmtId="0" fontId="16" fillId="9" borderId="0" xfId="9" applyFont="1" applyFill="1" applyAlignment="1">
      <alignment horizontal="left" indent="1"/>
    </xf>
    <xf numFmtId="0" fontId="16" fillId="9" borderId="12" xfId="9" applyFont="1" applyFill="1" applyBorder="1" applyAlignment="1">
      <alignment horizontal="right" wrapText="1" indent="1"/>
    </xf>
    <xf numFmtId="0" fontId="18" fillId="9" borderId="12" xfId="9" applyFont="1" applyFill="1" applyBorder="1" applyAlignment="1">
      <alignment horizontal="right" wrapText="1" indent="1"/>
    </xf>
    <xf numFmtId="4" fontId="18" fillId="9" borderId="12" xfId="9" applyNumberFormat="1" applyFont="1" applyFill="1" applyBorder="1" applyAlignment="1">
      <alignment horizontal="right" wrapText="1" indent="1"/>
    </xf>
    <xf numFmtId="0" fontId="18" fillId="9" borderId="12" xfId="9" applyFont="1" applyFill="1" applyBorder="1" applyAlignment="1">
      <alignment horizontal="left" wrapText="1" indent="1"/>
    </xf>
    <xf numFmtId="0" fontId="16" fillId="9" borderId="12" xfId="9" applyFont="1" applyFill="1" applyBorder="1" applyAlignment="1">
      <alignment horizontal="left" wrapText="1" indent="1"/>
    </xf>
    <xf numFmtId="0" fontId="16" fillId="0" borderId="0" xfId="9" applyFont="1" applyAlignment="1">
      <alignment horizontal="left" indent="1"/>
    </xf>
    <xf numFmtId="0" fontId="15" fillId="0" borderId="11" xfId="9" applyFont="1" applyBorder="1" applyAlignment="1">
      <alignment horizontal="center" vertical="center" wrapText="1" indent="1"/>
    </xf>
    <xf numFmtId="0" fontId="17" fillId="9" borderId="12" xfId="9" applyFont="1" applyFill="1" applyBorder="1" applyAlignment="1">
      <alignment horizontal="left" wrapText="1" indent="1"/>
    </xf>
    <xf numFmtId="0" fontId="19" fillId="9" borderId="12" xfId="9" applyFont="1" applyFill="1" applyBorder="1" applyAlignment="1">
      <alignment horizontal="left" wrapText="1" indent="1"/>
    </xf>
    <xf numFmtId="4" fontId="17" fillId="9" borderId="12" xfId="9" applyNumberFormat="1" applyFont="1" applyFill="1" applyBorder="1" applyAlignment="1">
      <alignment horizontal="right" wrapText="1" indent="1"/>
    </xf>
    <xf numFmtId="0" fontId="17" fillId="9" borderId="12" xfId="9" applyFont="1" applyFill="1" applyBorder="1" applyAlignment="1">
      <alignment horizontal="right" wrapText="1" indent="1"/>
    </xf>
    <xf numFmtId="0" fontId="23" fillId="9" borderId="12" xfId="9" applyFont="1" applyFill="1" applyBorder="1" applyAlignment="1">
      <alignment horizontal="left" wrapText="1" indent="1"/>
    </xf>
    <xf numFmtId="4" fontId="23" fillId="9" borderId="12" xfId="9" applyNumberFormat="1" applyFont="1" applyFill="1" applyBorder="1" applyAlignment="1">
      <alignment horizontal="right" wrapText="1" indent="1"/>
    </xf>
    <xf numFmtId="0" fontId="23" fillId="9" borderId="12" xfId="9" applyFont="1" applyFill="1" applyBorder="1" applyAlignment="1">
      <alignment horizontal="right" wrapText="1" indent="1"/>
    </xf>
    <xf numFmtId="0" fontId="24" fillId="9" borderId="12" xfId="9" applyFont="1" applyFill="1" applyBorder="1" applyAlignment="1">
      <alignment horizontal="right" wrapText="1" indent="1"/>
    </xf>
    <xf numFmtId="0" fontId="27" fillId="9" borderId="12" xfId="9" applyFont="1" applyFill="1" applyBorder="1" applyAlignment="1">
      <alignment horizontal="left" wrapText="1" indent="1"/>
    </xf>
    <xf numFmtId="4" fontId="27" fillId="9" borderId="12" xfId="9" applyNumberFormat="1" applyFont="1" applyFill="1" applyBorder="1" applyAlignment="1">
      <alignment horizontal="right" wrapText="1" indent="1"/>
    </xf>
    <xf numFmtId="0" fontId="27" fillId="9" borderId="12" xfId="9" applyFont="1" applyFill="1" applyBorder="1" applyAlignment="1">
      <alignment horizontal="right" wrapText="1" indent="1"/>
    </xf>
    <xf numFmtId="0" fontId="28" fillId="9" borderId="12" xfId="9" applyFont="1" applyFill="1" applyBorder="1" applyAlignment="1">
      <alignment horizontal="left" wrapText="1" indent="1"/>
    </xf>
    <xf numFmtId="0" fontId="24" fillId="9" borderId="12" xfId="9" applyFont="1" applyFill="1" applyBorder="1" applyAlignment="1">
      <alignment horizontal="left" wrapText="1" indent="1"/>
    </xf>
    <xf numFmtId="0" fontId="25" fillId="9" borderId="12" xfId="9" applyFont="1" applyFill="1" applyBorder="1" applyAlignment="1">
      <alignment horizontal="left" wrapText="1" indent="1"/>
    </xf>
    <xf numFmtId="4" fontId="25" fillId="9" borderId="12" xfId="9" applyNumberFormat="1" applyFont="1" applyFill="1" applyBorder="1" applyAlignment="1">
      <alignment horizontal="right" wrapText="1" indent="1"/>
    </xf>
    <xf numFmtId="0" fontId="25" fillId="9" borderId="12" xfId="9" applyFont="1" applyFill="1" applyBorder="1" applyAlignment="1">
      <alignment horizontal="right" wrapText="1" indent="1"/>
    </xf>
    <xf numFmtId="0" fontId="26" fillId="9" borderId="12" xfId="9" applyFont="1" applyFill="1" applyBorder="1" applyAlignment="1">
      <alignment horizontal="right" wrapText="1" indent="1"/>
    </xf>
    <xf numFmtId="0" fontId="26" fillId="9" borderId="12" xfId="9" applyFont="1" applyFill="1" applyBorder="1" applyAlignment="1">
      <alignment horizontal="left" wrapText="1" indent="1"/>
    </xf>
    <xf numFmtId="0" fontId="10" fillId="2" borderId="6" xfId="1" applyFont="1" applyFill="1" applyBorder="1" applyAlignment="1">
      <alignment vertical="center"/>
    </xf>
    <xf numFmtId="0" fontId="11" fillId="2" borderId="0" xfId="1" applyFont="1" applyFill="1" applyAlignment="1">
      <alignment horizontal="center" vertical="center" wrapText="1"/>
    </xf>
    <xf numFmtId="0" fontId="11" fillId="3" borderId="6" xfId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 wrapText="1"/>
    </xf>
    <xf numFmtId="0" fontId="13" fillId="3" borderId="2" xfId="1" applyFont="1" applyFill="1" applyBorder="1" applyAlignment="1">
      <alignment vertical="center" wrapText="1"/>
    </xf>
    <xf numFmtId="0" fontId="11" fillId="7" borderId="0" xfId="2" applyFont="1" applyFill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vertical="center" wrapText="1"/>
    </xf>
    <xf numFmtId="0" fontId="11" fillId="5" borderId="5" xfId="2" applyFont="1" applyFill="1" applyBorder="1" applyAlignment="1">
      <alignment horizontal="left" vertical="center" wrapText="1"/>
    </xf>
    <xf numFmtId="0" fontId="11" fillId="5" borderId="4" xfId="2" applyFont="1" applyFill="1" applyBorder="1" applyAlignment="1">
      <alignment horizontal="left" vertical="center" wrapText="1"/>
    </xf>
    <xf numFmtId="0" fontId="11" fillId="5" borderId="3" xfId="2" applyFont="1" applyFill="1" applyBorder="1" applyAlignment="1">
      <alignment horizontal="left" vertical="center" wrapText="1"/>
    </xf>
    <xf numFmtId="0" fontId="13" fillId="3" borderId="9" xfId="1" applyFont="1" applyFill="1" applyBorder="1" applyAlignment="1">
      <alignment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0" fontId="11" fillId="4" borderId="3" xfId="2" applyFont="1" applyFill="1" applyBorder="1" applyAlignment="1">
      <alignment horizontal="left" vertical="center" wrapText="1"/>
    </xf>
    <xf numFmtId="0" fontId="29" fillId="9" borderId="12" xfId="9" applyFont="1" applyFill="1" applyBorder="1" applyAlignment="1">
      <alignment horizontal="left" wrapText="1" indent="1"/>
    </xf>
    <xf numFmtId="4" fontId="29" fillId="9" borderId="12" xfId="9" applyNumberFormat="1" applyFont="1" applyFill="1" applyBorder="1" applyAlignment="1">
      <alignment horizontal="right" wrapText="1" indent="1"/>
    </xf>
    <xf numFmtId="0" fontId="29" fillId="9" borderId="12" xfId="9" applyFont="1" applyFill="1" applyBorder="1" applyAlignment="1">
      <alignment horizontal="right" wrapText="1" indent="1"/>
    </xf>
    <xf numFmtId="0" fontId="30" fillId="9" borderId="12" xfId="9" applyFont="1" applyFill="1" applyBorder="1" applyAlignment="1">
      <alignment horizontal="left" wrapText="1" indent="1"/>
    </xf>
    <xf numFmtId="0" fontId="30" fillId="9" borderId="12" xfId="9" applyFont="1" applyFill="1" applyBorder="1" applyAlignment="1">
      <alignment horizontal="right" wrapText="1" indent="1"/>
    </xf>
    <xf numFmtId="0" fontId="19" fillId="9" borderId="0" xfId="9" applyFont="1" applyFill="1" applyAlignment="1">
      <alignment horizontal="left" indent="1"/>
    </xf>
    <xf numFmtId="0" fontId="19" fillId="9" borderId="12" xfId="9" applyFont="1" applyFill="1" applyBorder="1" applyAlignment="1">
      <alignment horizontal="right" wrapText="1" indent="1"/>
    </xf>
  </cellXfs>
  <cellStyles count="10">
    <cellStyle name="Normalno" xfId="0" builtinId="0"/>
    <cellStyle name="Normalno 2" xfId="1" xr:uid="{7C4B5B2E-3C03-40FB-89A5-54FC3FF44C7A}"/>
    <cellStyle name="Normalno 2 2" xfId="2" xr:uid="{D93DF3AB-8F2C-4AC9-909B-4B245700948A}"/>
    <cellStyle name="Normalno 3" xfId="3" xr:uid="{8B3A3936-969A-4A84-88A8-9AF45797D363}"/>
    <cellStyle name="Normalno 4" xfId="4" xr:uid="{779BC822-1A86-4D10-8FE5-3D5BE32D5E5E}"/>
    <cellStyle name="Normalno 5" xfId="5" xr:uid="{9377CF22-7F1D-4705-8E2A-2618B1027589}"/>
    <cellStyle name="Normalno 6" xfId="6" xr:uid="{B558BBD6-FF4E-4969-88CF-D00937F562AC}"/>
    <cellStyle name="Normalno 7" xfId="7" xr:uid="{ACB965D3-CF74-4E80-B23F-EEA111FEF59E}"/>
    <cellStyle name="Normalno 8" xfId="8" xr:uid="{E490B4D9-32DE-4D6C-BDA5-2F74FBA360C0}"/>
    <cellStyle name="Normalno 9" xfId="9" xr:uid="{4B57891B-3C2C-4E99-9C72-4C79231FA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C2AB-9D9D-40EA-9E12-68F49921DEE1}">
  <sheetPr>
    <pageSetUpPr fitToPage="1"/>
  </sheetPr>
  <dimension ref="A1:S25"/>
  <sheetViews>
    <sheetView workbookViewId="0">
      <selection activeCell="I27" sqref="I27"/>
    </sheetView>
  </sheetViews>
  <sheetFormatPr defaultColWidth="8.85546875" defaultRowHeight="15.75" x14ac:dyDescent="0.25"/>
  <cols>
    <col min="1" max="4" width="8.85546875" style="1" customWidth="1"/>
    <col min="5" max="5" width="22.85546875" style="1" customWidth="1"/>
    <col min="6" max="7" width="16.5703125" style="1" hidden="1" customWidth="1"/>
    <col min="8" max="8" width="21" style="1" customWidth="1"/>
    <col min="9" max="10" width="19.7109375" style="1" customWidth="1"/>
    <col min="11" max="11" width="20.42578125" style="1" customWidth="1"/>
    <col min="12" max="12" width="13.42578125" style="1" customWidth="1"/>
    <col min="13" max="13" width="11.42578125" style="1" customWidth="1"/>
    <col min="14" max="14" width="8.85546875" style="1" customWidth="1"/>
    <col min="15" max="15" width="16.85546875" style="1" customWidth="1"/>
    <col min="16" max="16" width="11.7109375" style="1" bestFit="1" customWidth="1"/>
    <col min="17" max="19" width="12.7109375" style="1" bestFit="1" customWidth="1"/>
    <col min="20" max="20" width="8.85546875" style="1" customWidth="1"/>
    <col min="21" max="16384" width="8.85546875" style="1"/>
  </cols>
  <sheetData>
    <row r="1" spans="1:19" ht="40.5" customHeight="1" x14ac:dyDescent="0.25">
      <c r="A1" s="194" t="s">
        <v>170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44"/>
      <c r="M1" s="144"/>
    </row>
    <row r="2" spans="1:19" ht="24" customHeight="1" x14ac:dyDescent="0.25">
      <c r="A2" s="190" t="s">
        <v>23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43"/>
      <c r="M2" s="143"/>
    </row>
    <row r="3" spans="1:19" ht="31.5" x14ac:dyDescent="0.25">
      <c r="A3" s="195" t="s">
        <v>22</v>
      </c>
      <c r="B3" s="195"/>
      <c r="C3" s="195"/>
      <c r="D3" s="195"/>
      <c r="E3" s="195"/>
      <c r="F3" s="19" t="s">
        <v>7</v>
      </c>
      <c r="G3" s="19" t="s">
        <v>6</v>
      </c>
      <c r="H3" s="19" t="s">
        <v>171</v>
      </c>
      <c r="I3" s="19" t="s">
        <v>172</v>
      </c>
      <c r="J3" s="19" t="s">
        <v>174</v>
      </c>
      <c r="K3" s="147" t="s">
        <v>173</v>
      </c>
      <c r="L3" s="154" t="s">
        <v>175</v>
      </c>
      <c r="M3" s="154" t="s">
        <v>176</v>
      </c>
    </row>
    <row r="4" spans="1:19" ht="28.15" customHeight="1" x14ac:dyDescent="0.25">
      <c r="A4" s="196" t="s">
        <v>21</v>
      </c>
      <c r="B4" s="196"/>
      <c r="C4" s="196"/>
      <c r="D4" s="196"/>
      <c r="E4" s="196"/>
      <c r="F4" s="37" t="e">
        <f t="shared" ref="F4:K4" si="0">SUM(F5:F6)</f>
        <v>#REF!</v>
      </c>
      <c r="G4" s="37" t="e">
        <f t="shared" si="0"/>
        <v>#REF!</v>
      </c>
      <c r="H4" s="36">
        <f t="shared" si="0"/>
        <v>722540.69</v>
      </c>
      <c r="I4" s="36">
        <f t="shared" si="0"/>
        <v>1951667</v>
      </c>
      <c r="J4" s="36">
        <f t="shared" si="0"/>
        <v>2148254</v>
      </c>
      <c r="K4" s="148">
        <f t="shared" si="0"/>
        <v>994102.32</v>
      </c>
      <c r="L4" s="155"/>
      <c r="M4" s="155"/>
      <c r="O4" s="2"/>
    </row>
    <row r="5" spans="1:19" ht="28.15" customHeight="1" x14ac:dyDescent="0.25">
      <c r="A5" s="192" t="s">
        <v>20</v>
      </c>
      <c r="B5" s="192"/>
      <c r="C5" s="192"/>
      <c r="D5" s="192"/>
      <c r="E5" s="192"/>
      <c r="F5" s="33" t="e">
        <f>SUM(#REF!)</f>
        <v>#REF!</v>
      </c>
      <c r="G5" s="33" t="e">
        <f>SUM(#REF!)</f>
        <v>#REF!</v>
      </c>
      <c r="H5" s="32">
        <v>722540.69</v>
      </c>
      <c r="I5" s="32">
        <v>1947022</v>
      </c>
      <c r="J5" s="32">
        <v>2143609</v>
      </c>
      <c r="K5" s="149">
        <v>994102.32</v>
      </c>
      <c r="L5" s="156">
        <v>137.58000000000001</v>
      </c>
      <c r="M5" s="156">
        <v>46.38</v>
      </c>
      <c r="O5" s="3"/>
      <c r="P5" s="3"/>
      <c r="Q5" s="3"/>
      <c r="R5" s="3"/>
    </row>
    <row r="6" spans="1:19" ht="28.15" customHeight="1" x14ac:dyDescent="0.25">
      <c r="A6" s="189" t="s">
        <v>19</v>
      </c>
      <c r="B6" s="189"/>
      <c r="C6" s="189"/>
      <c r="D6" s="189"/>
      <c r="E6" s="189"/>
      <c r="F6" s="31" t="e">
        <f>SUM(#REF!)</f>
        <v>#REF!</v>
      </c>
      <c r="G6" s="31" t="e">
        <f>SUM(#REF!)</f>
        <v>#REF!</v>
      </c>
      <c r="H6" s="30"/>
      <c r="I6" s="30">
        <v>4645</v>
      </c>
      <c r="J6" s="30">
        <v>4645</v>
      </c>
      <c r="K6" s="150">
        <v>0</v>
      </c>
      <c r="L6" s="157"/>
      <c r="M6" s="157"/>
    </row>
    <row r="7" spans="1:19" ht="28.15" customHeight="1" x14ac:dyDescent="0.25">
      <c r="A7" s="191" t="s">
        <v>18</v>
      </c>
      <c r="B7" s="191"/>
      <c r="C7" s="191"/>
      <c r="D7" s="191"/>
      <c r="E7" s="191"/>
      <c r="F7" s="35" t="e">
        <f t="shared" ref="F7:K7" si="1">SUM(F8:F9)</f>
        <v>#REF!</v>
      </c>
      <c r="G7" s="35" t="e">
        <f t="shared" si="1"/>
        <v>#REF!</v>
      </c>
      <c r="H7" s="34">
        <f t="shared" si="1"/>
        <v>781608.49</v>
      </c>
      <c r="I7" s="34">
        <f t="shared" si="1"/>
        <v>1931759</v>
      </c>
      <c r="J7" s="34">
        <f t="shared" si="1"/>
        <v>2128346</v>
      </c>
      <c r="K7" s="151">
        <f t="shared" si="1"/>
        <v>1028075.76</v>
      </c>
      <c r="L7" s="158">
        <v>137.58000000000001</v>
      </c>
      <c r="M7" s="158">
        <v>46.27</v>
      </c>
    </row>
    <row r="8" spans="1:19" ht="28.15" customHeight="1" x14ac:dyDescent="0.25">
      <c r="A8" s="192" t="s">
        <v>17</v>
      </c>
      <c r="B8" s="192"/>
      <c r="C8" s="192"/>
      <c r="D8" s="192"/>
      <c r="E8" s="192"/>
      <c r="F8" s="33" t="e">
        <f>SUM(#REF!)</f>
        <v>#REF!</v>
      </c>
      <c r="G8" s="33" t="e">
        <f>SUM(#REF!)</f>
        <v>#REF!</v>
      </c>
      <c r="H8" s="32">
        <v>779135.58</v>
      </c>
      <c r="I8" s="32">
        <v>1845659</v>
      </c>
      <c r="J8" s="32">
        <v>2030301</v>
      </c>
      <c r="K8" s="149">
        <v>991923.66</v>
      </c>
      <c r="L8" s="156">
        <v>127.31</v>
      </c>
      <c r="M8" s="156">
        <v>48.86</v>
      </c>
      <c r="O8" s="3"/>
      <c r="P8" s="3"/>
      <c r="Q8" s="2"/>
      <c r="R8" s="2"/>
      <c r="S8" s="2"/>
    </row>
    <row r="9" spans="1:19" ht="28.15" customHeight="1" x14ac:dyDescent="0.25">
      <c r="A9" s="189" t="s">
        <v>16</v>
      </c>
      <c r="B9" s="189"/>
      <c r="C9" s="189"/>
      <c r="D9" s="189"/>
      <c r="E9" s="189"/>
      <c r="F9" s="31" t="e">
        <f>SUM(#REF!)</f>
        <v>#REF!</v>
      </c>
      <c r="G9" s="31" t="e">
        <f>SUM(#REF!)</f>
        <v>#REF!</v>
      </c>
      <c r="H9" s="30">
        <v>2472.91</v>
      </c>
      <c r="I9" s="30">
        <v>86100</v>
      </c>
      <c r="J9" s="30">
        <v>98045</v>
      </c>
      <c r="K9" s="150">
        <v>36152.1</v>
      </c>
      <c r="L9" s="157">
        <v>1461.93</v>
      </c>
      <c r="M9" s="157">
        <v>36.869999999999997</v>
      </c>
      <c r="Q9" s="2"/>
      <c r="R9" s="2"/>
      <c r="S9" s="2"/>
    </row>
    <row r="10" spans="1:19" ht="28.15" customHeight="1" x14ac:dyDescent="0.25">
      <c r="A10" s="193" t="s">
        <v>15</v>
      </c>
      <c r="B10" s="193"/>
      <c r="C10" s="193"/>
      <c r="D10" s="193"/>
      <c r="E10" s="193"/>
      <c r="F10" s="29" t="e">
        <f>SUM(F4-F7)</f>
        <v>#REF!</v>
      </c>
      <c r="G10" s="29" t="e">
        <f>SUM(G4-G7)</f>
        <v>#REF!</v>
      </c>
      <c r="H10" s="15">
        <f>SUM(H4-H7)</f>
        <v>-59067.800000000047</v>
      </c>
      <c r="I10" s="15">
        <f>SUM(I4-I7)</f>
        <v>19908</v>
      </c>
      <c r="J10" s="15">
        <v>19908</v>
      </c>
      <c r="K10" s="152">
        <f>SUM(K4-K7)</f>
        <v>-33973.440000000061</v>
      </c>
      <c r="L10" s="159"/>
      <c r="M10" s="159"/>
      <c r="Q10" s="2"/>
      <c r="R10" s="2"/>
      <c r="S10" s="2"/>
    </row>
    <row r="11" spans="1:19" x14ac:dyDescent="0.25">
      <c r="A11" s="28"/>
      <c r="B11" s="28"/>
      <c r="C11" s="28"/>
      <c r="D11" s="28"/>
      <c r="E11" s="28"/>
      <c r="F11" s="28"/>
      <c r="G11" s="28"/>
      <c r="H11" s="27"/>
      <c r="I11" s="27"/>
      <c r="J11" s="27"/>
      <c r="K11" s="27"/>
      <c r="L11" s="27"/>
      <c r="M11" s="27"/>
      <c r="N11" s="26"/>
      <c r="O11" s="26"/>
      <c r="P11" s="26"/>
      <c r="Q11" s="26"/>
      <c r="R11" s="26"/>
      <c r="S11" s="2"/>
    </row>
    <row r="12" spans="1:19" ht="21.75" customHeight="1" x14ac:dyDescent="0.25">
      <c r="A12" s="190" t="s">
        <v>14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43"/>
      <c r="M12" s="143"/>
      <c r="N12" s="26"/>
      <c r="O12" s="26"/>
      <c r="P12" s="26"/>
      <c r="Q12" s="26"/>
      <c r="R12" s="26"/>
      <c r="S12" s="2"/>
    </row>
    <row r="13" spans="1:19" ht="31.5" x14ac:dyDescent="0.25">
      <c r="A13" s="198" t="s">
        <v>13</v>
      </c>
      <c r="B13" s="199"/>
      <c r="C13" s="199"/>
      <c r="D13" s="199"/>
      <c r="E13" s="199"/>
      <c r="F13" s="19" t="s">
        <v>7</v>
      </c>
      <c r="G13" s="19" t="s">
        <v>6</v>
      </c>
      <c r="H13" s="19" t="s">
        <v>5</v>
      </c>
      <c r="I13" s="19" t="s">
        <v>4</v>
      </c>
      <c r="J13" s="19" t="s">
        <v>177</v>
      </c>
      <c r="K13" s="147" t="s">
        <v>3</v>
      </c>
      <c r="L13" s="154"/>
      <c r="M13" s="154"/>
    </row>
    <row r="14" spans="1:19" ht="25.9" customHeight="1" x14ac:dyDescent="0.25">
      <c r="A14" s="200" t="s">
        <v>12</v>
      </c>
      <c r="B14" s="192"/>
      <c r="C14" s="192"/>
      <c r="D14" s="192"/>
      <c r="E14" s="192"/>
      <c r="F14" s="25">
        <v>0</v>
      </c>
      <c r="G14" s="25">
        <v>0</v>
      </c>
      <c r="H14" s="24">
        <v>0</v>
      </c>
      <c r="I14" s="24">
        <v>0</v>
      </c>
      <c r="J14" s="145">
        <v>0</v>
      </c>
      <c r="K14" s="145">
        <v>0</v>
      </c>
      <c r="L14" s="160"/>
      <c r="M14" s="160"/>
    </row>
    <row r="15" spans="1:19" ht="25.9" customHeight="1" x14ac:dyDescent="0.25">
      <c r="A15" s="200" t="s">
        <v>11</v>
      </c>
      <c r="B15" s="192"/>
      <c r="C15" s="192"/>
      <c r="D15" s="192"/>
      <c r="E15" s="192"/>
      <c r="F15" s="25">
        <v>0</v>
      </c>
      <c r="G15" s="25">
        <v>0</v>
      </c>
      <c r="H15" s="24">
        <v>0</v>
      </c>
      <c r="I15" s="24">
        <v>0</v>
      </c>
      <c r="J15" s="145">
        <v>0</v>
      </c>
      <c r="K15" s="145">
        <v>0</v>
      </c>
      <c r="L15" s="160"/>
      <c r="M15" s="160"/>
    </row>
    <row r="16" spans="1:19" s="20" customFormat="1" ht="25.9" customHeight="1" x14ac:dyDescent="0.25">
      <c r="A16" s="204" t="s">
        <v>10</v>
      </c>
      <c r="B16" s="193"/>
      <c r="C16" s="193"/>
      <c r="D16" s="193"/>
      <c r="E16" s="193"/>
      <c r="F16" s="16">
        <f>SUM(F14-F15)</f>
        <v>0</v>
      </c>
      <c r="G16" s="16">
        <f>SUM(G14-G15)</f>
        <v>0</v>
      </c>
      <c r="H16" s="15">
        <f>SUM(H14-H15)</f>
        <v>0</v>
      </c>
      <c r="I16" s="15">
        <f>SUM(I14-I15)</f>
        <v>0</v>
      </c>
      <c r="J16" s="15">
        <v>0</v>
      </c>
      <c r="K16" s="152">
        <f>SUM(K14-K15)</f>
        <v>0</v>
      </c>
      <c r="L16" s="159"/>
      <c r="M16" s="159"/>
      <c r="Q16" s="23"/>
    </row>
    <row r="17" spans="1:19" s="20" customFormat="1" ht="21.75" customHeight="1" x14ac:dyDescent="0.25">
      <c r="A17" s="22"/>
      <c r="B17" s="22"/>
      <c r="C17" s="22"/>
      <c r="D17" s="22"/>
      <c r="E17" s="22"/>
      <c r="F17" s="22"/>
      <c r="G17" s="22"/>
      <c r="H17" s="21"/>
      <c r="I17" s="21"/>
      <c r="J17" s="21"/>
      <c r="K17" s="21"/>
      <c r="L17" s="21"/>
      <c r="M17" s="21"/>
    </row>
    <row r="18" spans="1:19" ht="21.75" customHeight="1" x14ac:dyDescent="0.25">
      <c r="A18" s="190" t="s">
        <v>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43"/>
      <c r="M18" s="143"/>
      <c r="Q18" s="2"/>
      <c r="R18" s="2"/>
      <c r="S18" s="2"/>
    </row>
    <row r="19" spans="1:19" ht="31.5" x14ac:dyDescent="0.25">
      <c r="A19" s="198" t="s">
        <v>8</v>
      </c>
      <c r="B19" s="199"/>
      <c r="C19" s="199"/>
      <c r="D19" s="199"/>
      <c r="E19" s="199"/>
      <c r="F19" s="19" t="s">
        <v>7</v>
      </c>
      <c r="G19" s="19" t="s">
        <v>6</v>
      </c>
      <c r="H19" s="19" t="s">
        <v>5</v>
      </c>
      <c r="I19" s="19" t="s">
        <v>4</v>
      </c>
      <c r="J19" s="19" t="s">
        <v>177</v>
      </c>
      <c r="K19" s="147" t="s">
        <v>3</v>
      </c>
      <c r="L19" s="154"/>
      <c r="M19" s="154"/>
      <c r="P19" s="2"/>
      <c r="Q19" s="2"/>
      <c r="R19" s="2"/>
      <c r="S19" s="2"/>
    </row>
    <row r="20" spans="1:19" ht="36" customHeight="1" x14ac:dyDescent="0.25">
      <c r="A20" s="201" t="s">
        <v>2</v>
      </c>
      <c r="B20" s="202"/>
      <c r="C20" s="202"/>
      <c r="D20" s="202"/>
      <c r="E20" s="203"/>
      <c r="F20" s="18">
        <v>130100</v>
      </c>
      <c r="G20" s="18">
        <v>87100</v>
      </c>
      <c r="H20" s="17"/>
      <c r="I20" s="17">
        <v>-221345.19</v>
      </c>
      <c r="J20" s="146">
        <v>-221345.19</v>
      </c>
      <c r="K20" s="146">
        <v>-221345.19</v>
      </c>
      <c r="L20" s="161"/>
      <c r="M20" s="161"/>
      <c r="O20" s="2"/>
      <c r="P20" s="2"/>
      <c r="Q20" s="2"/>
      <c r="R20" s="2"/>
      <c r="S20" s="2"/>
    </row>
    <row r="21" spans="1:19" s="12" customFormat="1" ht="36" customHeight="1" x14ac:dyDescent="0.25">
      <c r="A21" s="205" t="s">
        <v>1</v>
      </c>
      <c r="B21" s="206"/>
      <c r="C21" s="206"/>
      <c r="D21" s="206"/>
      <c r="E21" s="207"/>
      <c r="F21" s="16" t="e">
        <f>SUM(#REF!-#REF!)</f>
        <v>#REF!</v>
      </c>
      <c r="G21" s="16" t="e">
        <f>SUM(#REF!-#REF!)</f>
        <v>#REF!</v>
      </c>
      <c r="H21" s="16"/>
      <c r="I21" s="15">
        <v>19908</v>
      </c>
      <c r="J21" s="15">
        <v>19908</v>
      </c>
      <c r="K21" s="152">
        <v>19908</v>
      </c>
      <c r="L21" s="159"/>
      <c r="M21" s="159"/>
      <c r="O21" s="13"/>
      <c r="P21" s="14"/>
      <c r="Q21" s="13"/>
    </row>
    <row r="22" spans="1:19" ht="21.75" customHeight="1" x14ac:dyDescent="0.25">
      <c r="A22" s="11"/>
      <c r="B22" s="8"/>
      <c r="C22" s="10"/>
      <c r="D22" s="9"/>
      <c r="E22" s="8"/>
      <c r="F22" s="8"/>
      <c r="G22" s="8"/>
      <c r="H22" s="7"/>
      <c r="I22" s="6"/>
      <c r="J22" s="6"/>
      <c r="K22" s="6"/>
      <c r="L22" s="157"/>
      <c r="M22" s="157"/>
      <c r="P22" s="2"/>
    </row>
    <row r="23" spans="1:19" ht="30" customHeight="1" x14ac:dyDescent="0.25">
      <c r="A23" s="197" t="s">
        <v>0</v>
      </c>
      <c r="B23" s="197"/>
      <c r="C23" s="197"/>
      <c r="D23" s="197"/>
      <c r="E23" s="197"/>
      <c r="F23" s="5" t="e">
        <f>SUM(F10,F16,F21)</f>
        <v>#REF!</v>
      </c>
      <c r="G23" s="5" t="e">
        <f>SUM(G10,G16,G21)</f>
        <v>#REF!</v>
      </c>
      <c r="H23" s="4"/>
      <c r="I23" s="4">
        <v>201437.19</v>
      </c>
      <c r="J23" s="4">
        <v>201437.19</v>
      </c>
      <c r="K23" s="153">
        <v>235410.63</v>
      </c>
      <c r="L23" s="160"/>
      <c r="M23" s="160"/>
      <c r="N23" s="154"/>
      <c r="O23" s="154"/>
    </row>
    <row r="25" spans="1:19" x14ac:dyDescent="0.25">
      <c r="F25" s="3"/>
      <c r="G25" s="2"/>
    </row>
  </sheetData>
  <mergeCells count="20">
    <mergeCell ref="A23:E23"/>
    <mergeCell ref="A13:E13"/>
    <mergeCell ref="A14:E14"/>
    <mergeCell ref="A15:E15"/>
    <mergeCell ref="A20:E20"/>
    <mergeCell ref="A18:K18"/>
    <mergeCell ref="A16:E16"/>
    <mergeCell ref="A21:E21"/>
    <mergeCell ref="A19:E19"/>
    <mergeCell ref="A1:K1"/>
    <mergeCell ref="A2:K2"/>
    <mergeCell ref="A3:E3"/>
    <mergeCell ref="A4:E4"/>
    <mergeCell ref="A5:E5"/>
    <mergeCell ref="A6:E6"/>
    <mergeCell ref="A12:K12"/>
    <mergeCell ref="A7:E7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8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DB88-9ED8-4293-8D06-2A6D7E34938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1390-3E37-429E-A327-CE04EF4621D9}">
  <dimension ref="A1:G92"/>
  <sheetViews>
    <sheetView showGridLines="0" workbookViewId="0">
      <selection activeCell="D30" sqref="D30"/>
    </sheetView>
  </sheetViews>
  <sheetFormatPr defaultRowHeight="11.25" x14ac:dyDescent="0.15"/>
  <cols>
    <col min="1" max="1" width="55.5703125" style="62" customWidth="1"/>
    <col min="2" max="2" width="16.7109375" style="62" customWidth="1"/>
    <col min="3" max="3" width="22.5703125" style="62" customWidth="1"/>
    <col min="4" max="4" width="18.140625" style="62" customWidth="1"/>
    <col min="5" max="5" width="18.5703125" style="62" customWidth="1"/>
    <col min="6" max="6" width="11" style="62" customWidth="1"/>
    <col min="7" max="7" width="9.5703125" style="62" customWidth="1"/>
    <col min="8" max="16384" width="9.140625" style="62"/>
  </cols>
  <sheetData>
    <row r="1" spans="1:7" s="39" customFormat="1" ht="51" customHeight="1" thickBot="1" x14ac:dyDescent="0.2">
      <c r="A1" s="38" t="s">
        <v>24</v>
      </c>
      <c r="B1" s="38" t="s">
        <v>25</v>
      </c>
      <c r="C1" s="38" t="s">
        <v>26</v>
      </c>
      <c r="D1" s="38" t="s">
        <v>27</v>
      </c>
      <c r="E1" s="38" t="s">
        <v>28</v>
      </c>
      <c r="F1" s="38" t="s">
        <v>29</v>
      </c>
      <c r="G1" s="38" t="s">
        <v>30</v>
      </c>
    </row>
    <row r="2" spans="1:7" s="43" customFormat="1" ht="29.25" customHeight="1" x14ac:dyDescent="0.2">
      <c r="A2" s="40" t="s">
        <v>31</v>
      </c>
      <c r="B2" s="41"/>
      <c r="C2" s="41"/>
      <c r="D2" s="41"/>
      <c r="E2" s="41"/>
      <c r="F2" s="41"/>
      <c r="G2" s="42"/>
    </row>
    <row r="3" spans="1:7" s="43" customFormat="1" ht="22.5" customHeight="1" x14ac:dyDescent="0.2">
      <c r="A3" s="44" t="s">
        <v>32</v>
      </c>
      <c r="B3" s="45">
        <v>722540.69</v>
      </c>
      <c r="C3" s="45">
        <v>1947022</v>
      </c>
      <c r="D3" s="45">
        <v>2143609</v>
      </c>
      <c r="E3" s="45">
        <v>994102.32</v>
      </c>
      <c r="F3" s="46">
        <v>137.58000000000001</v>
      </c>
      <c r="G3" s="47">
        <v>46.38</v>
      </c>
    </row>
    <row r="4" spans="1:7" s="43" customFormat="1" ht="25.5" x14ac:dyDescent="0.2">
      <c r="A4" s="48" t="s">
        <v>33</v>
      </c>
      <c r="B4" s="49">
        <v>50030.98</v>
      </c>
      <c r="C4" s="49">
        <v>314317</v>
      </c>
      <c r="D4" s="49">
        <v>309917</v>
      </c>
      <c r="E4" s="49">
        <v>123004.85</v>
      </c>
      <c r="F4" s="50">
        <v>245.86</v>
      </c>
      <c r="G4" s="51">
        <v>39.69</v>
      </c>
    </row>
    <row r="5" spans="1:7" s="43" customFormat="1" ht="12.75" x14ac:dyDescent="0.2">
      <c r="A5" s="48" t="s">
        <v>34</v>
      </c>
      <c r="B5" s="49">
        <v>34927.730000000003</v>
      </c>
      <c r="C5" s="48"/>
      <c r="D5" s="48"/>
      <c r="E5" s="49">
        <v>64033.52</v>
      </c>
      <c r="F5" s="50">
        <v>183.33</v>
      </c>
      <c r="G5" s="52"/>
    </row>
    <row r="6" spans="1:7" s="43" customFormat="1" ht="12.75" x14ac:dyDescent="0.2">
      <c r="A6" s="48" t="s">
        <v>35</v>
      </c>
      <c r="B6" s="49">
        <v>34927.730000000003</v>
      </c>
      <c r="C6" s="48"/>
      <c r="D6" s="48"/>
      <c r="E6" s="49">
        <v>64033.52</v>
      </c>
      <c r="F6" s="50">
        <v>183.33</v>
      </c>
      <c r="G6" s="52"/>
    </row>
    <row r="7" spans="1:7" s="43" customFormat="1" ht="25.5" x14ac:dyDescent="0.2">
      <c r="A7" s="48" t="s">
        <v>36</v>
      </c>
      <c r="B7" s="48"/>
      <c r="C7" s="48"/>
      <c r="D7" s="48"/>
      <c r="E7" s="49">
        <v>3276.54</v>
      </c>
      <c r="F7" s="48"/>
      <c r="G7" s="52"/>
    </row>
    <row r="8" spans="1:7" s="43" customFormat="1" ht="25.5" x14ac:dyDescent="0.2">
      <c r="A8" s="48" t="s">
        <v>37</v>
      </c>
      <c r="B8" s="48"/>
      <c r="C8" s="48"/>
      <c r="D8" s="48"/>
      <c r="E8" s="49">
        <v>3276.54</v>
      </c>
      <c r="F8" s="48"/>
      <c r="G8" s="52"/>
    </row>
    <row r="9" spans="1:7" s="43" customFormat="1" ht="12.75" x14ac:dyDescent="0.2">
      <c r="A9" s="48" t="s">
        <v>38</v>
      </c>
      <c r="B9" s="49">
        <v>15103.25</v>
      </c>
      <c r="C9" s="48"/>
      <c r="D9" s="48"/>
      <c r="E9" s="49">
        <v>55694.79</v>
      </c>
      <c r="F9" s="50">
        <v>368.76</v>
      </c>
      <c r="G9" s="52"/>
    </row>
    <row r="10" spans="1:7" s="43" customFormat="1" ht="25.5" x14ac:dyDescent="0.2">
      <c r="A10" s="48" t="s">
        <v>39</v>
      </c>
      <c r="B10" s="49">
        <v>15103.25</v>
      </c>
      <c r="C10" s="48"/>
      <c r="D10" s="48"/>
      <c r="E10" s="49">
        <v>55694.79</v>
      </c>
      <c r="F10" s="50">
        <v>368.76</v>
      </c>
      <c r="G10" s="52"/>
    </row>
    <row r="11" spans="1:7" s="43" customFormat="1" ht="12.75" x14ac:dyDescent="0.2">
      <c r="A11" s="48" t="s">
        <v>40</v>
      </c>
      <c r="B11" s="48"/>
      <c r="C11" s="50">
        <v>13</v>
      </c>
      <c r="D11" s="48"/>
      <c r="E11" s="48"/>
      <c r="F11" s="48"/>
      <c r="G11" s="52"/>
    </row>
    <row r="12" spans="1:7" s="43" customFormat="1" ht="25.5" x14ac:dyDescent="0.2">
      <c r="A12" s="48" t="s">
        <v>41</v>
      </c>
      <c r="B12" s="49">
        <v>29396.85</v>
      </c>
      <c r="C12" s="49">
        <v>89084</v>
      </c>
      <c r="D12" s="49">
        <v>106084</v>
      </c>
      <c r="E12" s="49">
        <v>52472.29</v>
      </c>
      <c r="F12" s="50">
        <v>178.5</v>
      </c>
      <c r="G12" s="51">
        <v>49.46</v>
      </c>
    </row>
    <row r="13" spans="1:7" s="43" customFormat="1" ht="12.75" x14ac:dyDescent="0.2">
      <c r="A13" s="48" t="s">
        <v>42</v>
      </c>
      <c r="B13" s="49">
        <v>29396.85</v>
      </c>
      <c r="C13" s="48"/>
      <c r="D13" s="48"/>
      <c r="E13" s="49">
        <v>52472.29</v>
      </c>
      <c r="F13" s="50">
        <v>178.5</v>
      </c>
      <c r="G13" s="52"/>
    </row>
    <row r="14" spans="1:7" s="43" customFormat="1" ht="12.75" x14ac:dyDescent="0.2">
      <c r="A14" s="48" t="s">
        <v>43</v>
      </c>
      <c r="B14" s="49">
        <v>29396.85</v>
      </c>
      <c r="C14" s="48"/>
      <c r="D14" s="48"/>
      <c r="E14" s="49">
        <v>52472.29</v>
      </c>
      <c r="F14" s="50">
        <v>178.5</v>
      </c>
      <c r="G14" s="52"/>
    </row>
    <row r="15" spans="1:7" s="43" customFormat="1" ht="25.5" x14ac:dyDescent="0.2">
      <c r="A15" s="48" t="s">
        <v>44</v>
      </c>
      <c r="B15" s="49">
        <v>117217.71</v>
      </c>
      <c r="C15" s="49">
        <v>286892</v>
      </c>
      <c r="D15" s="49">
        <v>336892</v>
      </c>
      <c r="E15" s="49">
        <v>136271.63</v>
      </c>
      <c r="F15" s="50">
        <v>116.26</v>
      </c>
      <c r="G15" s="51">
        <v>40.450000000000003</v>
      </c>
    </row>
    <row r="16" spans="1:7" s="43" customFormat="1" ht="12.75" x14ac:dyDescent="0.2">
      <c r="A16" s="48" t="s">
        <v>45</v>
      </c>
      <c r="B16" s="49">
        <v>117217.71</v>
      </c>
      <c r="C16" s="48"/>
      <c r="D16" s="48"/>
      <c r="E16" s="49">
        <v>136271.63</v>
      </c>
      <c r="F16" s="50">
        <v>116.26</v>
      </c>
      <c r="G16" s="52"/>
    </row>
    <row r="17" spans="1:7" s="43" customFormat="1" ht="12.75" x14ac:dyDescent="0.2">
      <c r="A17" s="48" t="s">
        <v>46</v>
      </c>
      <c r="B17" s="49">
        <v>77770.399999999994</v>
      </c>
      <c r="C17" s="48"/>
      <c r="D17" s="48"/>
      <c r="E17" s="49">
        <v>95768.49</v>
      </c>
      <c r="F17" s="50">
        <v>123.14</v>
      </c>
      <c r="G17" s="52"/>
    </row>
    <row r="18" spans="1:7" s="43" customFormat="1" ht="12.75" x14ac:dyDescent="0.2">
      <c r="A18" s="48" t="s">
        <v>47</v>
      </c>
      <c r="B18" s="49">
        <v>39447.31</v>
      </c>
      <c r="C18" s="48"/>
      <c r="D18" s="48"/>
      <c r="E18" s="49">
        <v>40503.14</v>
      </c>
      <c r="F18" s="50">
        <v>102.68</v>
      </c>
      <c r="G18" s="52"/>
    </row>
    <row r="19" spans="1:7" s="43" customFormat="1" ht="25.5" x14ac:dyDescent="0.2">
      <c r="A19" s="48" t="s">
        <v>48</v>
      </c>
      <c r="B19" s="49">
        <v>513963.02</v>
      </c>
      <c r="C19" s="49">
        <v>1230716</v>
      </c>
      <c r="D19" s="49">
        <v>1362716</v>
      </c>
      <c r="E19" s="49">
        <v>671330.6</v>
      </c>
      <c r="F19" s="50">
        <v>130.62</v>
      </c>
      <c r="G19" s="51">
        <v>49.26</v>
      </c>
    </row>
    <row r="20" spans="1:7" s="43" customFormat="1" ht="25.5" x14ac:dyDescent="0.2">
      <c r="A20" s="48" t="s">
        <v>49</v>
      </c>
      <c r="B20" s="49">
        <v>27375.71</v>
      </c>
      <c r="C20" s="48"/>
      <c r="D20" s="48"/>
      <c r="E20" s="49">
        <v>44989.599999999999</v>
      </c>
      <c r="F20" s="50">
        <v>164.34</v>
      </c>
      <c r="G20" s="52"/>
    </row>
    <row r="21" spans="1:7" s="43" customFormat="1" ht="25.5" x14ac:dyDescent="0.2">
      <c r="A21" s="48" t="s">
        <v>50</v>
      </c>
      <c r="B21" s="49">
        <v>27375.71</v>
      </c>
      <c r="C21" s="48"/>
      <c r="D21" s="48"/>
      <c r="E21" s="49">
        <v>15735.8</v>
      </c>
      <c r="F21" s="50">
        <v>57.48</v>
      </c>
      <c r="G21" s="52"/>
    </row>
    <row r="22" spans="1:7" s="43" customFormat="1" ht="25.5" x14ac:dyDescent="0.2">
      <c r="A22" s="48" t="s">
        <v>51</v>
      </c>
      <c r="B22" s="48"/>
      <c r="C22" s="48"/>
      <c r="D22" s="48"/>
      <c r="E22" s="49">
        <v>29253.8</v>
      </c>
      <c r="F22" s="48"/>
      <c r="G22" s="52"/>
    </row>
    <row r="23" spans="1:7" s="43" customFormat="1" ht="12.75" x14ac:dyDescent="0.2">
      <c r="A23" s="48" t="s">
        <v>52</v>
      </c>
      <c r="B23" s="49">
        <v>486587.31</v>
      </c>
      <c r="C23" s="48"/>
      <c r="D23" s="48"/>
      <c r="E23" s="49">
        <v>626341</v>
      </c>
      <c r="F23" s="50">
        <v>128.72</v>
      </c>
      <c r="G23" s="52"/>
    </row>
    <row r="24" spans="1:7" s="43" customFormat="1" ht="12.75" x14ac:dyDescent="0.2">
      <c r="A24" s="48" t="s">
        <v>53</v>
      </c>
      <c r="B24" s="49">
        <v>486587.31</v>
      </c>
      <c r="C24" s="48"/>
      <c r="D24" s="48"/>
      <c r="E24" s="49">
        <v>626341</v>
      </c>
      <c r="F24" s="50">
        <v>128.72</v>
      </c>
      <c r="G24" s="52"/>
    </row>
    <row r="25" spans="1:7" s="43" customFormat="1" ht="12.75" x14ac:dyDescent="0.2">
      <c r="A25" s="48" t="s">
        <v>54</v>
      </c>
      <c r="B25" s="49">
        <v>11932.13</v>
      </c>
      <c r="C25" s="49">
        <v>26000</v>
      </c>
      <c r="D25" s="49">
        <v>28000</v>
      </c>
      <c r="E25" s="49">
        <v>11022.95</v>
      </c>
      <c r="F25" s="50">
        <v>92.38</v>
      </c>
      <c r="G25" s="51">
        <v>39.369999999999997</v>
      </c>
    </row>
    <row r="26" spans="1:7" s="43" customFormat="1" ht="12.75" x14ac:dyDescent="0.2">
      <c r="A26" s="48" t="s">
        <v>55</v>
      </c>
      <c r="B26" s="49">
        <v>11932.13</v>
      </c>
      <c r="C26" s="48"/>
      <c r="D26" s="48"/>
      <c r="E26" s="49">
        <v>11022.95</v>
      </c>
      <c r="F26" s="50">
        <v>92.38</v>
      </c>
      <c r="G26" s="52"/>
    </row>
    <row r="27" spans="1:7" s="43" customFormat="1" ht="12.75" x14ac:dyDescent="0.2">
      <c r="A27" s="48" t="s">
        <v>56</v>
      </c>
      <c r="B27" s="49">
        <v>11932.13</v>
      </c>
      <c r="C27" s="48"/>
      <c r="D27" s="48"/>
      <c r="E27" s="49">
        <v>11022.95</v>
      </c>
      <c r="F27" s="50">
        <v>92.38</v>
      </c>
      <c r="G27" s="52"/>
    </row>
    <row r="28" spans="1:7" s="43" customFormat="1" ht="12.75" x14ac:dyDescent="0.2">
      <c r="A28" s="53" t="s">
        <v>57</v>
      </c>
      <c r="B28" s="48"/>
      <c r="C28" s="49">
        <v>4645</v>
      </c>
      <c r="D28" s="49">
        <v>4645</v>
      </c>
      <c r="E28" s="48"/>
      <c r="F28" s="48"/>
      <c r="G28" s="52"/>
    </row>
    <row r="29" spans="1:7" s="43" customFormat="1" ht="12.75" x14ac:dyDescent="0.2">
      <c r="A29" s="48" t="s">
        <v>58</v>
      </c>
      <c r="B29" s="48"/>
      <c r="C29" s="49">
        <v>4645</v>
      </c>
      <c r="D29" s="49">
        <v>4645</v>
      </c>
      <c r="E29" s="48"/>
      <c r="F29" s="48"/>
      <c r="G29" s="52"/>
    </row>
    <row r="30" spans="1:7" s="43" customFormat="1" ht="21.75" customHeight="1" x14ac:dyDescent="0.2">
      <c r="A30" s="54" t="s">
        <v>59</v>
      </c>
      <c r="B30" s="55">
        <v>722540.69</v>
      </c>
      <c r="C30" s="55">
        <v>1951667</v>
      </c>
      <c r="D30" s="55">
        <v>2148254</v>
      </c>
      <c r="E30" s="55">
        <v>994102.32</v>
      </c>
      <c r="F30" s="56">
        <v>137.58000000000001</v>
      </c>
      <c r="G30" s="57">
        <v>46.27</v>
      </c>
    </row>
    <row r="31" spans="1:7" s="43" customFormat="1" ht="27" customHeight="1" x14ac:dyDescent="0.2">
      <c r="A31" s="58" t="s">
        <v>60</v>
      </c>
      <c r="B31" s="59">
        <v>779135.58</v>
      </c>
      <c r="C31" s="59">
        <v>1845659</v>
      </c>
      <c r="D31" s="59">
        <v>2030301</v>
      </c>
      <c r="E31" s="59">
        <v>991923.66</v>
      </c>
      <c r="F31" s="60">
        <v>127.31</v>
      </c>
      <c r="G31" s="61">
        <v>48.86</v>
      </c>
    </row>
    <row r="32" spans="1:7" s="43" customFormat="1" ht="12.75" x14ac:dyDescent="0.2">
      <c r="A32" s="48" t="s">
        <v>61</v>
      </c>
      <c r="B32" s="49">
        <v>444361.62</v>
      </c>
      <c r="C32" s="49">
        <v>1101530</v>
      </c>
      <c r="D32" s="49">
        <v>1196900</v>
      </c>
      <c r="E32" s="49">
        <v>618832.93000000005</v>
      </c>
      <c r="F32" s="50">
        <v>139.26</v>
      </c>
      <c r="G32" s="51">
        <v>51.7</v>
      </c>
    </row>
    <row r="33" spans="1:7" s="43" customFormat="1" ht="12.75" x14ac:dyDescent="0.2">
      <c r="A33" s="48" t="s">
        <v>62</v>
      </c>
      <c r="B33" s="49">
        <v>379753.08</v>
      </c>
      <c r="C33" s="48"/>
      <c r="D33" s="48"/>
      <c r="E33" s="49">
        <v>537563.61</v>
      </c>
      <c r="F33" s="50">
        <v>141.56</v>
      </c>
      <c r="G33" s="52"/>
    </row>
    <row r="34" spans="1:7" s="43" customFormat="1" ht="12.75" x14ac:dyDescent="0.2">
      <c r="A34" s="48" t="s">
        <v>63</v>
      </c>
      <c r="B34" s="49">
        <v>360771.35</v>
      </c>
      <c r="C34" s="48"/>
      <c r="D34" s="48"/>
      <c r="E34" s="49">
        <v>517902.1</v>
      </c>
      <c r="F34" s="50">
        <v>143.55000000000001</v>
      </c>
      <c r="G34" s="52"/>
    </row>
    <row r="35" spans="1:7" s="43" customFormat="1" ht="12.75" x14ac:dyDescent="0.2">
      <c r="A35" s="48" t="s">
        <v>64</v>
      </c>
      <c r="B35" s="49">
        <v>5320.24</v>
      </c>
      <c r="C35" s="48"/>
      <c r="D35" s="48"/>
      <c r="E35" s="49">
        <v>7741.38</v>
      </c>
      <c r="F35" s="50">
        <v>145.51</v>
      </c>
      <c r="G35" s="52"/>
    </row>
    <row r="36" spans="1:7" s="43" customFormat="1" ht="12.75" x14ac:dyDescent="0.2">
      <c r="A36" s="48" t="s">
        <v>65</v>
      </c>
      <c r="B36" s="49">
        <v>13661.49</v>
      </c>
      <c r="C36" s="48"/>
      <c r="D36" s="48"/>
      <c r="E36" s="49">
        <v>11920.13</v>
      </c>
      <c r="F36" s="50">
        <v>87.25</v>
      </c>
      <c r="G36" s="52"/>
    </row>
    <row r="37" spans="1:7" s="43" customFormat="1" ht="12.75" x14ac:dyDescent="0.2">
      <c r="A37" s="48" t="s">
        <v>66</v>
      </c>
      <c r="B37" s="49">
        <v>14476.72</v>
      </c>
      <c r="C37" s="48"/>
      <c r="D37" s="48"/>
      <c r="E37" s="49">
        <v>11274.14</v>
      </c>
      <c r="F37" s="50">
        <v>77.88</v>
      </c>
      <c r="G37" s="52"/>
    </row>
    <row r="38" spans="1:7" s="43" customFormat="1" ht="12.75" x14ac:dyDescent="0.2">
      <c r="A38" s="48" t="s">
        <v>67</v>
      </c>
      <c r="B38" s="49">
        <v>14476.72</v>
      </c>
      <c r="C38" s="48"/>
      <c r="D38" s="48"/>
      <c r="E38" s="49">
        <v>11274.14</v>
      </c>
      <c r="F38" s="50">
        <v>77.88</v>
      </c>
      <c r="G38" s="52"/>
    </row>
    <row r="39" spans="1:7" s="43" customFormat="1" ht="12.75" x14ac:dyDescent="0.2">
      <c r="A39" s="48" t="s">
        <v>68</v>
      </c>
      <c r="B39" s="49">
        <v>50131.82</v>
      </c>
      <c r="C39" s="48"/>
      <c r="D39" s="48"/>
      <c r="E39" s="49">
        <v>69995.179999999993</v>
      </c>
      <c r="F39" s="50">
        <v>139.62</v>
      </c>
      <c r="G39" s="52"/>
    </row>
    <row r="40" spans="1:7" s="43" customFormat="1" ht="12.75" x14ac:dyDescent="0.2">
      <c r="A40" s="48" t="s">
        <v>69</v>
      </c>
      <c r="B40" s="49">
        <v>50131.82</v>
      </c>
      <c r="C40" s="48"/>
      <c r="D40" s="48"/>
      <c r="E40" s="49">
        <v>69659.179999999993</v>
      </c>
      <c r="F40" s="50">
        <v>138.94999999999999</v>
      </c>
      <c r="G40" s="52"/>
    </row>
    <row r="41" spans="1:7" s="43" customFormat="1" ht="25.5" x14ac:dyDescent="0.2">
      <c r="A41" s="48" t="s">
        <v>70</v>
      </c>
      <c r="B41" s="48"/>
      <c r="C41" s="48"/>
      <c r="D41" s="48"/>
      <c r="E41" s="50">
        <v>336</v>
      </c>
      <c r="F41" s="48"/>
      <c r="G41" s="52"/>
    </row>
    <row r="42" spans="1:7" s="43" customFormat="1" ht="12.75" x14ac:dyDescent="0.2">
      <c r="A42" s="48" t="s">
        <v>71</v>
      </c>
      <c r="B42" s="49">
        <v>333265.95</v>
      </c>
      <c r="C42" s="49">
        <v>736129</v>
      </c>
      <c r="D42" s="49">
        <v>820401</v>
      </c>
      <c r="E42" s="49">
        <v>370787.99</v>
      </c>
      <c r="F42" s="50">
        <v>111.26</v>
      </c>
      <c r="G42" s="51">
        <v>45.2</v>
      </c>
    </row>
    <row r="43" spans="1:7" s="43" customFormat="1" ht="12.75" x14ac:dyDescent="0.2">
      <c r="A43" s="48" t="s">
        <v>72</v>
      </c>
      <c r="B43" s="49">
        <v>29070.92</v>
      </c>
      <c r="C43" s="48"/>
      <c r="D43" s="48"/>
      <c r="E43" s="49">
        <v>30452.16</v>
      </c>
      <c r="F43" s="50">
        <v>104.75</v>
      </c>
      <c r="G43" s="52"/>
    </row>
    <row r="44" spans="1:7" s="43" customFormat="1" ht="12.75" x14ac:dyDescent="0.2">
      <c r="A44" s="48" t="s">
        <v>73</v>
      </c>
      <c r="B44" s="50">
        <v>785.89</v>
      </c>
      <c r="C44" s="48"/>
      <c r="D44" s="48"/>
      <c r="E44" s="49">
        <v>2282.4899999999998</v>
      </c>
      <c r="F44" s="50">
        <v>290.43</v>
      </c>
      <c r="G44" s="52"/>
    </row>
    <row r="45" spans="1:7" s="43" customFormat="1" ht="12.75" x14ac:dyDescent="0.2">
      <c r="A45" s="48" t="s">
        <v>74</v>
      </c>
      <c r="B45" s="49">
        <v>23642.080000000002</v>
      </c>
      <c r="C45" s="48"/>
      <c r="D45" s="48"/>
      <c r="E45" s="49">
        <v>22015.46</v>
      </c>
      <c r="F45" s="50">
        <v>93.12</v>
      </c>
      <c r="G45" s="52"/>
    </row>
    <row r="46" spans="1:7" s="43" customFormat="1" ht="12.75" x14ac:dyDescent="0.2">
      <c r="A46" s="48" t="s">
        <v>75</v>
      </c>
      <c r="B46" s="49">
        <v>3050.25</v>
      </c>
      <c r="C46" s="48"/>
      <c r="D46" s="48"/>
      <c r="E46" s="49">
        <v>4974.49</v>
      </c>
      <c r="F46" s="50">
        <v>163.08000000000001</v>
      </c>
      <c r="G46" s="52"/>
    </row>
    <row r="47" spans="1:7" s="43" customFormat="1" ht="12.75" x14ac:dyDescent="0.2">
      <c r="A47" s="48" t="s">
        <v>76</v>
      </c>
      <c r="B47" s="49">
        <v>1592.7</v>
      </c>
      <c r="C47" s="48"/>
      <c r="D47" s="48"/>
      <c r="E47" s="49">
        <v>1179.72</v>
      </c>
      <c r="F47" s="50">
        <v>74.069999999999993</v>
      </c>
      <c r="G47" s="52"/>
    </row>
    <row r="48" spans="1:7" s="43" customFormat="1" ht="12.75" x14ac:dyDescent="0.2">
      <c r="A48" s="48" t="s">
        <v>77</v>
      </c>
      <c r="B48" s="49">
        <v>224154.51</v>
      </c>
      <c r="C48" s="48"/>
      <c r="D48" s="48"/>
      <c r="E48" s="49">
        <v>245847.6</v>
      </c>
      <c r="F48" s="50">
        <v>109.68</v>
      </c>
      <c r="G48" s="52"/>
    </row>
    <row r="49" spans="1:7" s="43" customFormat="1" ht="12.75" x14ac:dyDescent="0.2">
      <c r="A49" s="48" t="s">
        <v>78</v>
      </c>
      <c r="B49" s="49">
        <v>5045.99</v>
      </c>
      <c r="C49" s="48"/>
      <c r="D49" s="48"/>
      <c r="E49" s="49">
        <v>6324.01</v>
      </c>
      <c r="F49" s="50">
        <v>125.33</v>
      </c>
      <c r="G49" s="52"/>
    </row>
    <row r="50" spans="1:7" s="43" customFormat="1" ht="12.75" x14ac:dyDescent="0.2">
      <c r="A50" s="48" t="s">
        <v>79</v>
      </c>
      <c r="B50" s="49">
        <v>193168.31</v>
      </c>
      <c r="C50" s="48"/>
      <c r="D50" s="48"/>
      <c r="E50" s="49">
        <v>218187.02</v>
      </c>
      <c r="F50" s="50">
        <v>112.95</v>
      </c>
      <c r="G50" s="52"/>
    </row>
    <row r="51" spans="1:7" s="43" customFormat="1" ht="12.75" x14ac:dyDescent="0.2">
      <c r="A51" s="48" t="s">
        <v>80</v>
      </c>
      <c r="B51" s="49">
        <v>24957.39</v>
      </c>
      <c r="C51" s="48"/>
      <c r="D51" s="48"/>
      <c r="E51" s="49">
        <v>20788.87</v>
      </c>
      <c r="F51" s="50">
        <v>83.3</v>
      </c>
      <c r="G51" s="52"/>
    </row>
    <row r="52" spans="1:7" s="43" customFormat="1" ht="12.75" x14ac:dyDescent="0.2">
      <c r="A52" s="48" t="s">
        <v>81</v>
      </c>
      <c r="B52" s="50">
        <v>726.73</v>
      </c>
      <c r="C52" s="48"/>
      <c r="D52" s="48"/>
      <c r="E52" s="50">
        <v>191.35</v>
      </c>
      <c r="F52" s="50">
        <v>26.33</v>
      </c>
      <c r="G52" s="52"/>
    </row>
    <row r="53" spans="1:7" s="43" customFormat="1" ht="12.75" x14ac:dyDescent="0.2">
      <c r="A53" s="48" t="s">
        <v>82</v>
      </c>
      <c r="B53" s="50">
        <v>256.08999999999997</v>
      </c>
      <c r="C53" s="48"/>
      <c r="D53" s="48"/>
      <c r="E53" s="50">
        <v>356.35</v>
      </c>
      <c r="F53" s="50">
        <v>139.15</v>
      </c>
      <c r="G53" s="52"/>
    </row>
    <row r="54" spans="1:7" s="43" customFormat="1" ht="12.75" x14ac:dyDescent="0.2">
      <c r="A54" s="48" t="s">
        <v>83</v>
      </c>
      <c r="B54" s="49">
        <v>73168.009999999995</v>
      </c>
      <c r="C54" s="48"/>
      <c r="D54" s="48"/>
      <c r="E54" s="49">
        <v>88801.36</v>
      </c>
      <c r="F54" s="50">
        <v>121.37</v>
      </c>
      <c r="G54" s="52"/>
    </row>
    <row r="55" spans="1:7" s="43" customFormat="1" ht="12.75" x14ac:dyDescent="0.2">
      <c r="A55" s="48" t="s">
        <v>84</v>
      </c>
      <c r="B55" s="49">
        <v>3004.89</v>
      </c>
      <c r="C55" s="48"/>
      <c r="D55" s="48"/>
      <c r="E55" s="49">
        <v>2910.64</v>
      </c>
      <c r="F55" s="50">
        <v>96.86</v>
      </c>
      <c r="G55" s="52"/>
    </row>
    <row r="56" spans="1:7" s="43" customFormat="1" ht="12.75" x14ac:dyDescent="0.2">
      <c r="A56" s="48" t="s">
        <v>85</v>
      </c>
      <c r="B56" s="49">
        <v>11592.89</v>
      </c>
      <c r="C56" s="48"/>
      <c r="D56" s="48"/>
      <c r="E56" s="49">
        <v>18716.73</v>
      </c>
      <c r="F56" s="50">
        <v>161.44999999999999</v>
      </c>
      <c r="G56" s="52"/>
    </row>
    <row r="57" spans="1:7" s="43" customFormat="1" ht="12.75" x14ac:dyDescent="0.2">
      <c r="A57" s="48" t="s">
        <v>86</v>
      </c>
      <c r="B57" s="50">
        <v>127.73</v>
      </c>
      <c r="C57" s="48"/>
      <c r="D57" s="48"/>
      <c r="E57" s="50">
        <v>189.48</v>
      </c>
      <c r="F57" s="50">
        <v>148.34</v>
      </c>
      <c r="G57" s="52"/>
    </row>
    <row r="58" spans="1:7" s="43" customFormat="1" ht="12.75" x14ac:dyDescent="0.2">
      <c r="A58" s="48" t="s">
        <v>87</v>
      </c>
      <c r="B58" s="49">
        <v>4192.5</v>
      </c>
      <c r="C58" s="48"/>
      <c r="D58" s="48"/>
      <c r="E58" s="49">
        <v>4499.76</v>
      </c>
      <c r="F58" s="50">
        <v>107.33</v>
      </c>
      <c r="G58" s="52"/>
    </row>
    <row r="59" spans="1:7" s="43" customFormat="1" ht="12.75" x14ac:dyDescent="0.2">
      <c r="A59" s="48" t="s">
        <v>88</v>
      </c>
      <c r="B59" s="50">
        <v>295.07</v>
      </c>
      <c r="C59" s="48"/>
      <c r="D59" s="48"/>
      <c r="E59" s="50">
        <v>925.04</v>
      </c>
      <c r="F59" s="50">
        <v>313.5</v>
      </c>
      <c r="G59" s="52"/>
    </row>
    <row r="60" spans="1:7" s="43" customFormat="1" ht="12.75" x14ac:dyDescent="0.2">
      <c r="A60" s="48" t="s">
        <v>89</v>
      </c>
      <c r="B60" s="49">
        <v>7774.87</v>
      </c>
      <c r="C60" s="48"/>
      <c r="D60" s="48"/>
      <c r="E60" s="49">
        <v>11505.83</v>
      </c>
      <c r="F60" s="50">
        <v>147.99</v>
      </c>
      <c r="G60" s="52"/>
    </row>
    <row r="61" spans="1:7" s="43" customFormat="1" ht="12.75" x14ac:dyDescent="0.2">
      <c r="A61" s="48" t="s">
        <v>90</v>
      </c>
      <c r="B61" s="49">
        <v>35798.35</v>
      </c>
      <c r="C61" s="48"/>
      <c r="D61" s="48"/>
      <c r="E61" s="49">
        <v>41473.49</v>
      </c>
      <c r="F61" s="50">
        <v>115.85</v>
      </c>
      <c r="G61" s="52"/>
    </row>
    <row r="62" spans="1:7" s="43" customFormat="1" ht="12.75" x14ac:dyDescent="0.2">
      <c r="A62" s="48" t="s">
        <v>91</v>
      </c>
      <c r="B62" s="49">
        <v>7305.09</v>
      </c>
      <c r="C62" s="48"/>
      <c r="D62" s="48"/>
      <c r="E62" s="49">
        <v>7800.41</v>
      </c>
      <c r="F62" s="50">
        <v>106.78</v>
      </c>
      <c r="G62" s="52"/>
    </row>
    <row r="63" spans="1:7" s="43" customFormat="1" ht="12.75" x14ac:dyDescent="0.2">
      <c r="A63" s="48" t="s">
        <v>92</v>
      </c>
      <c r="B63" s="49">
        <v>3076.62</v>
      </c>
      <c r="C63" s="48"/>
      <c r="D63" s="48"/>
      <c r="E63" s="50">
        <v>779.98</v>
      </c>
      <c r="F63" s="50">
        <v>25.35</v>
      </c>
      <c r="G63" s="52"/>
    </row>
    <row r="64" spans="1:7" s="43" customFormat="1" ht="12.75" x14ac:dyDescent="0.2">
      <c r="A64" s="48" t="s">
        <v>93</v>
      </c>
      <c r="B64" s="49">
        <v>6872.51</v>
      </c>
      <c r="C64" s="48"/>
      <c r="D64" s="48"/>
      <c r="E64" s="49">
        <v>5686.87</v>
      </c>
      <c r="F64" s="50">
        <v>82.75</v>
      </c>
      <c r="G64" s="52"/>
    </row>
    <row r="65" spans="1:7" s="43" customFormat="1" ht="25.5" x14ac:dyDescent="0.2">
      <c r="A65" s="48" t="s">
        <v>94</v>
      </c>
      <c r="B65" s="49">
        <v>2551.84</v>
      </c>
      <c r="C65" s="48"/>
      <c r="D65" s="48"/>
      <c r="E65" s="49">
        <v>2254.25</v>
      </c>
      <c r="F65" s="50">
        <v>88.34</v>
      </c>
      <c r="G65" s="52"/>
    </row>
    <row r="66" spans="1:7" s="43" customFormat="1" ht="12.75" x14ac:dyDescent="0.2">
      <c r="A66" s="48" t="s">
        <v>95</v>
      </c>
      <c r="B66" s="49">
        <v>1748.21</v>
      </c>
      <c r="C66" s="48"/>
      <c r="D66" s="48"/>
      <c r="E66" s="49">
        <v>1393.57</v>
      </c>
      <c r="F66" s="50">
        <v>79.709999999999994</v>
      </c>
      <c r="G66" s="52"/>
    </row>
    <row r="67" spans="1:7" s="43" customFormat="1" ht="12.75" x14ac:dyDescent="0.2">
      <c r="A67" s="48" t="s">
        <v>96</v>
      </c>
      <c r="B67" s="49">
        <v>1258.7</v>
      </c>
      <c r="C67" s="48"/>
      <c r="D67" s="48"/>
      <c r="E67" s="50">
        <v>707.61</v>
      </c>
      <c r="F67" s="50">
        <v>56.22</v>
      </c>
      <c r="G67" s="52"/>
    </row>
    <row r="68" spans="1:7" s="43" customFormat="1" ht="12.75" x14ac:dyDescent="0.2">
      <c r="A68" s="48" t="s">
        <v>97</v>
      </c>
      <c r="B68" s="50">
        <v>784.09</v>
      </c>
      <c r="C68" s="48"/>
      <c r="D68" s="48"/>
      <c r="E68" s="50">
        <v>828.88</v>
      </c>
      <c r="F68" s="50">
        <v>105.71</v>
      </c>
      <c r="G68" s="52"/>
    </row>
    <row r="69" spans="1:7" s="43" customFormat="1" ht="12.75" x14ac:dyDescent="0.2">
      <c r="A69" s="48" t="s">
        <v>98</v>
      </c>
      <c r="B69" s="50">
        <v>431.66</v>
      </c>
      <c r="C69" s="48"/>
      <c r="D69" s="48"/>
      <c r="E69" s="50">
        <v>407.64</v>
      </c>
      <c r="F69" s="50">
        <v>94.44</v>
      </c>
      <c r="G69" s="52"/>
    </row>
    <row r="70" spans="1:7" s="43" customFormat="1" ht="12.75" x14ac:dyDescent="0.2">
      <c r="A70" s="48" t="s">
        <v>99</v>
      </c>
      <c r="B70" s="50">
        <v>98.01</v>
      </c>
      <c r="C70" s="48"/>
      <c r="D70" s="48"/>
      <c r="E70" s="50">
        <v>94.92</v>
      </c>
      <c r="F70" s="50">
        <v>96.85</v>
      </c>
      <c r="G70" s="52"/>
    </row>
    <row r="71" spans="1:7" s="43" customFormat="1" ht="12.75" x14ac:dyDescent="0.2">
      <c r="A71" s="48" t="s">
        <v>100</v>
      </c>
      <c r="B71" s="49">
        <v>1432.68</v>
      </c>
      <c r="C71" s="49">
        <v>3800</v>
      </c>
      <c r="D71" s="49">
        <v>8800</v>
      </c>
      <c r="E71" s="49">
        <v>2226.7800000000002</v>
      </c>
      <c r="F71" s="50">
        <v>155.43</v>
      </c>
      <c r="G71" s="51">
        <v>25.3</v>
      </c>
    </row>
    <row r="72" spans="1:7" s="43" customFormat="1" ht="12.75" x14ac:dyDescent="0.2">
      <c r="A72" s="48" t="s">
        <v>101</v>
      </c>
      <c r="B72" s="49">
        <v>1432.68</v>
      </c>
      <c r="C72" s="48"/>
      <c r="D72" s="48"/>
      <c r="E72" s="49">
        <v>2226.7800000000002</v>
      </c>
      <c r="F72" s="50">
        <v>155.43</v>
      </c>
      <c r="G72" s="52"/>
    </row>
    <row r="73" spans="1:7" s="43" customFormat="1" ht="12.75" x14ac:dyDescent="0.2">
      <c r="A73" s="48" t="s">
        <v>102</v>
      </c>
      <c r="B73" s="49">
        <v>1430.57</v>
      </c>
      <c r="C73" s="48"/>
      <c r="D73" s="48"/>
      <c r="E73" s="49">
        <v>1670.6</v>
      </c>
      <c r="F73" s="50">
        <v>116.78</v>
      </c>
      <c r="G73" s="52"/>
    </row>
    <row r="74" spans="1:7" s="43" customFormat="1" ht="25.5" x14ac:dyDescent="0.2">
      <c r="A74" s="48" t="s">
        <v>103</v>
      </c>
      <c r="B74" s="50">
        <v>0.01</v>
      </c>
      <c r="C74" s="48"/>
      <c r="D74" s="48"/>
      <c r="E74" s="48"/>
      <c r="F74" s="48"/>
      <c r="G74" s="52"/>
    </row>
    <row r="75" spans="1:7" s="43" customFormat="1" ht="12.75" x14ac:dyDescent="0.2">
      <c r="A75" s="48" t="s">
        <v>104</v>
      </c>
      <c r="B75" s="50">
        <v>2.1</v>
      </c>
      <c r="C75" s="48"/>
      <c r="D75" s="48"/>
      <c r="E75" s="50">
        <v>556.17999999999995</v>
      </c>
      <c r="F75" s="49">
        <v>26484.76</v>
      </c>
      <c r="G75" s="52"/>
    </row>
    <row r="76" spans="1:7" s="43" customFormat="1" ht="12.75" x14ac:dyDescent="0.2">
      <c r="A76" s="48" t="s">
        <v>105</v>
      </c>
      <c r="B76" s="50">
        <v>75.33</v>
      </c>
      <c r="C76" s="49">
        <v>4200</v>
      </c>
      <c r="D76" s="49">
        <v>4200</v>
      </c>
      <c r="E76" s="50">
        <v>75.959999999999994</v>
      </c>
      <c r="F76" s="50">
        <v>100.84</v>
      </c>
      <c r="G76" s="51">
        <v>1.81</v>
      </c>
    </row>
    <row r="77" spans="1:7" s="43" customFormat="1" ht="12.75" x14ac:dyDescent="0.2">
      <c r="A77" s="48" t="s">
        <v>106</v>
      </c>
      <c r="B77" s="50">
        <v>75.33</v>
      </c>
      <c r="C77" s="48"/>
      <c r="D77" s="48"/>
      <c r="E77" s="50">
        <v>75.959999999999994</v>
      </c>
      <c r="F77" s="50">
        <v>100.84</v>
      </c>
      <c r="G77" s="52"/>
    </row>
    <row r="78" spans="1:7" s="43" customFormat="1" ht="12.75" x14ac:dyDescent="0.2">
      <c r="A78" s="48" t="s">
        <v>107</v>
      </c>
      <c r="B78" s="48"/>
      <c r="C78" s="48"/>
      <c r="D78" s="48"/>
      <c r="E78" s="50">
        <v>75.959999999999994</v>
      </c>
      <c r="F78" s="48"/>
      <c r="G78" s="52"/>
    </row>
    <row r="79" spans="1:7" s="43" customFormat="1" ht="12.75" x14ac:dyDescent="0.2">
      <c r="A79" s="48" t="s">
        <v>108</v>
      </c>
      <c r="B79" s="50">
        <v>75.33</v>
      </c>
      <c r="C79" s="48"/>
      <c r="D79" s="48"/>
      <c r="E79" s="48"/>
      <c r="F79" s="48"/>
      <c r="G79" s="52"/>
    </row>
    <row r="80" spans="1:7" s="43" customFormat="1" ht="12.75" x14ac:dyDescent="0.2">
      <c r="A80" s="53" t="s">
        <v>109</v>
      </c>
      <c r="B80" s="49">
        <v>2472.91</v>
      </c>
      <c r="C80" s="49">
        <v>86100</v>
      </c>
      <c r="D80" s="49">
        <v>98045</v>
      </c>
      <c r="E80" s="49">
        <v>36152.1</v>
      </c>
      <c r="F80" s="49">
        <v>1461.93</v>
      </c>
      <c r="G80" s="51">
        <v>36.869999999999997</v>
      </c>
    </row>
    <row r="81" spans="1:7" s="43" customFormat="1" ht="12.75" x14ac:dyDescent="0.2">
      <c r="A81" s="48" t="s">
        <v>110</v>
      </c>
      <c r="B81" s="48"/>
      <c r="C81" s="49">
        <v>2000</v>
      </c>
      <c r="D81" s="49">
        <v>2000</v>
      </c>
      <c r="E81" s="48"/>
      <c r="F81" s="48"/>
      <c r="G81" s="52"/>
    </row>
    <row r="82" spans="1:7" s="43" customFormat="1" ht="12.75" x14ac:dyDescent="0.2">
      <c r="A82" s="48" t="s">
        <v>111</v>
      </c>
      <c r="B82" s="50">
        <v>289.98</v>
      </c>
      <c r="C82" s="49">
        <v>84100</v>
      </c>
      <c r="D82" s="49">
        <v>96045</v>
      </c>
      <c r="E82" s="49">
        <v>36152.1</v>
      </c>
      <c r="F82" s="49">
        <v>12467.1</v>
      </c>
      <c r="G82" s="51">
        <v>37.64</v>
      </c>
    </row>
    <row r="83" spans="1:7" s="43" customFormat="1" ht="12.75" x14ac:dyDescent="0.2">
      <c r="A83" s="48" t="s">
        <v>112</v>
      </c>
      <c r="B83" s="50">
        <v>289.98</v>
      </c>
      <c r="C83" s="48"/>
      <c r="D83" s="48"/>
      <c r="E83" s="49">
        <v>16952.11</v>
      </c>
      <c r="F83" s="49">
        <v>5845.96</v>
      </c>
      <c r="G83" s="52"/>
    </row>
    <row r="84" spans="1:7" s="43" customFormat="1" ht="12.75" x14ac:dyDescent="0.2">
      <c r="A84" s="48" t="s">
        <v>113</v>
      </c>
      <c r="B84" s="48"/>
      <c r="C84" s="48"/>
      <c r="D84" s="48"/>
      <c r="E84" s="49">
        <v>1721.3</v>
      </c>
      <c r="F84" s="48"/>
      <c r="G84" s="52"/>
    </row>
    <row r="85" spans="1:7" s="43" customFormat="1" ht="12.75" x14ac:dyDescent="0.2">
      <c r="A85" s="48" t="s">
        <v>114</v>
      </c>
      <c r="B85" s="48"/>
      <c r="C85" s="48"/>
      <c r="D85" s="48"/>
      <c r="E85" s="49">
        <v>15230.81</v>
      </c>
      <c r="F85" s="48"/>
      <c r="G85" s="52"/>
    </row>
    <row r="86" spans="1:7" s="43" customFormat="1" ht="12.75" x14ac:dyDescent="0.2">
      <c r="A86" s="48" t="s">
        <v>115</v>
      </c>
      <c r="B86" s="50">
        <v>289.98</v>
      </c>
      <c r="C86" s="48"/>
      <c r="D86" s="48"/>
      <c r="E86" s="48"/>
      <c r="F86" s="48"/>
      <c r="G86" s="52"/>
    </row>
    <row r="87" spans="1:7" s="43" customFormat="1" ht="12.75" x14ac:dyDescent="0.2">
      <c r="A87" s="48" t="s">
        <v>116</v>
      </c>
      <c r="B87" s="48"/>
      <c r="C87" s="48"/>
      <c r="D87" s="48"/>
      <c r="E87" s="49">
        <v>19199.990000000002</v>
      </c>
      <c r="F87" s="48"/>
      <c r="G87" s="52"/>
    </row>
    <row r="88" spans="1:7" s="43" customFormat="1" ht="12.75" x14ac:dyDescent="0.2">
      <c r="A88" s="48" t="s">
        <v>117</v>
      </c>
      <c r="B88" s="48"/>
      <c r="C88" s="48"/>
      <c r="D88" s="48"/>
      <c r="E88" s="49">
        <v>19199.990000000002</v>
      </c>
      <c r="F88" s="48"/>
      <c r="G88" s="52"/>
    </row>
    <row r="89" spans="1:7" s="43" customFormat="1" ht="12.75" x14ac:dyDescent="0.2">
      <c r="A89" s="48" t="s">
        <v>118</v>
      </c>
      <c r="B89" s="49">
        <v>2182.9299999999998</v>
      </c>
      <c r="C89" s="48"/>
      <c r="D89" s="48"/>
      <c r="E89" s="48"/>
      <c r="F89" s="48"/>
      <c r="G89" s="52"/>
    </row>
    <row r="90" spans="1:7" s="43" customFormat="1" ht="12.75" x14ac:dyDescent="0.2">
      <c r="A90" s="48" t="s">
        <v>119</v>
      </c>
      <c r="B90" s="49">
        <v>2182.9299999999998</v>
      </c>
      <c r="C90" s="48"/>
      <c r="D90" s="48"/>
      <c r="E90" s="48"/>
      <c r="F90" s="48"/>
      <c r="G90" s="52"/>
    </row>
    <row r="91" spans="1:7" s="43" customFormat="1" ht="12.75" x14ac:dyDescent="0.2">
      <c r="A91" s="48" t="s">
        <v>120</v>
      </c>
      <c r="B91" s="49">
        <v>2182.9299999999998</v>
      </c>
      <c r="C91" s="48"/>
      <c r="D91" s="48"/>
      <c r="E91" s="48"/>
      <c r="F91" s="48"/>
      <c r="G91" s="52"/>
    </row>
    <row r="92" spans="1:7" s="43" customFormat="1" ht="19.5" customHeight="1" x14ac:dyDescent="0.2">
      <c r="A92" s="54" t="s">
        <v>121</v>
      </c>
      <c r="B92" s="55">
        <v>781608.49</v>
      </c>
      <c r="C92" s="55">
        <v>1931759</v>
      </c>
      <c r="D92" s="55">
        <v>2128346</v>
      </c>
      <c r="E92" s="55">
        <v>1028075.76</v>
      </c>
      <c r="F92" s="56">
        <v>131.53</v>
      </c>
      <c r="G92" s="57">
        <v>48.3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A8FF-560E-4689-9EF5-5663FC5A857E}">
  <dimension ref="A1:H182"/>
  <sheetViews>
    <sheetView showGridLines="0" tabSelected="1" workbookViewId="0">
      <selection activeCell="G191" sqref="G191"/>
    </sheetView>
  </sheetViews>
  <sheetFormatPr defaultRowHeight="11.25" x14ac:dyDescent="0.15"/>
  <cols>
    <col min="1" max="1" width="55.5703125" style="162" customWidth="1"/>
    <col min="2" max="2" width="18.140625" style="162" customWidth="1"/>
    <col min="3" max="3" width="15.28515625" style="162" customWidth="1"/>
    <col min="4" max="4" width="18.5703125" style="162" customWidth="1"/>
    <col min="5" max="5" width="18.140625" style="162" customWidth="1"/>
    <col min="6" max="6" width="11.5703125" style="162" customWidth="1"/>
    <col min="7" max="7" width="10" style="162" customWidth="1"/>
    <col min="8" max="16384" width="9.140625" style="162"/>
  </cols>
  <sheetData>
    <row r="1" spans="1:7" s="169" customFormat="1" ht="51.75" thickBot="1" x14ac:dyDescent="0.2">
      <c r="A1" s="170" t="s">
        <v>24</v>
      </c>
      <c r="B1" s="170" t="s">
        <v>25</v>
      </c>
      <c r="C1" s="170" t="s">
        <v>26</v>
      </c>
      <c r="D1" s="170" t="s">
        <v>27</v>
      </c>
      <c r="E1" s="170" t="s">
        <v>28</v>
      </c>
      <c r="F1" s="170" t="s">
        <v>29</v>
      </c>
      <c r="G1" s="170" t="s">
        <v>30</v>
      </c>
    </row>
    <row r="2" spans="1:7" s="163" customFormat="1" ht="18.75" customHeight="1" x14ac:dyDescent="0.2">
      <c r="A2" s="171" t="s">
        <v>31</v>
      </c>
      <c r="B2" s="171"/>
      <c r="C2" s="171"/>
      <c r="D2" s="171"/>
      <c r="E2" s="171"/>
      <c r="F2" s="171"/>
      <c r="G2" s="172"/>
    </row>
    <row r="3" spans="1:7" s="163" customFormat="1" ht="12.75" x14ac:dyDescent="0.2">
      <c r="A3" s="175" t="s">
        <v>32</v>
      </c>
      <c r="B3" s="176">
        <v>722540.69</v>
      </c>
      <c r="C3" s="176">
        <v>1947022</v>
      </c>
      <c r="D3" s="176">
        <v>2143609</v>
      </c>
      <c r="E3" s="176">
        <v>994102.32</v>
      </c>
      <c r="F3" s="177">
        <v>137.58000000000001</v>
      </c>
      <c r="G3" s="178">
        <v>46.38</v>
      </c>
    </row>
    <row r="4" spans="1:7" s="163" customFormat="1" ht="25.5" x14ac:dyDescent="0.2">
      <c r="A4" s="175" t="s">
        <v>33</v>
      </c>
      <c r="B4" s="176">
        <v>50030.98</v>
      </c>
      <c r="C4" s="176">
        <v>314317</v>
      </c>
      <c r="D4" s="176">
        <v>309917</v>
      </c>
      <c r="E4" s="176">
        <v>123004.85</v>
      </c>
      <c r="F4" s="177">
        <v>245.86</v>
      </c>
      <c r="G4" s="178">
        <v>39.69</v>
      </c>
    </row>
    <row r="5" spans="1:7" s="163" customFormat="1" ht="12.75" x14ac:dyDescent="0.2">
      <c r="A5" s="167" t="s">
        <v>34</v>
      </c>
      <c r="B5" s="166">
        <v>34927.730000000003</v>
      </c>
      <c r="C5" s="167"/>
      <c r="D5" s="167"/>
      <c r="E5" s="166">
        <v>64033.52</v>
      </c>
      <c r="F5" s="165">
        <v>183.33</v>
      </c>
      <c r="G5" s="168"/>
    </row>
    <row r="6" spans="1:7" s="163" customFormat="1" ht="12.75" x14ac:dyDescent="0.2">
      <c r="A6" s="167" t="s">
        <v>35</v>
      </c>
      <c r="B6" s="166">
        <v>34927.730000000003</v>
      </c>
      <c r="C6" s="167"/>
      <c r="D6" s="167"/>
      <c r="E6" s="166">
        <v>64033.52</v>
      </c>
      <c r="F6" s="165">
        <v>183.33</v>
      </c>
      <c r="G6" s="168"/>
    </row>
    <row r="7" spans="1:7" s="163" customFormat="1" ht="12.75" x14ac:dyDescent="0.2">
      <c r="A7" s="171" t="s">
        <v>147</v>
      </c>
      <c r="B7" s="173">
        <v>9184.49</v>
      </c>
      <c r="C7" s="171"/>
      <c r="D7" s="171"/>
      <c r="E7" s="171"/>
      <c r="F7" s="171"/>
      <c r="G7" s="172"/>
    </row>
    <row r="8" spans="1:7" s="163" customFormat="1" ht="12.75" x14ac:dyDescent="0.2">
      <c r="A8" s="171" t="s">
        <v>162</v>
      </c>
      <c r="B8" s="173">
        <v>25743.24</v>
      </c>
      <c r="C8" s="171"/>
      <c r="D8" s="171"/>
      <c r="E8" s="173">
        <v>64033.52</v>
      </c>
      <c r="F8" s="174">
        <v>248.74</v>
      </c>
      <c r="G8" s="172"/>
    </row>
    <row r="9" spans="1:7" s="163" customFormat="1" ht="25.5" x14ac:dyDescent="0.2">
      <c r="A9" s="179" t="s">
        <v>36</v>
      </c>
      <c r="B9" s="179"/>
      <c r="C9" s="179"/>
      <c r="D9" s="179"/>
      <c r="E9" s="180">
        <v>3276.54</v>
      </c>
      <c r="F9" s="179"/>
      <c r="G9" s="182"/>
    </row>
    <row r="10" spans="1:7" s="163" customFormat="1" ht="25.5" x14ac:dyDescent="0.2">
      <c r="A10" s="167" t="s">
        <v>37</v>
      </c>
      <c r="B10" s="167"/>
      <c r="C10" s="167"/>
      <c r="D10" s="167"/>
      <c r="E10" s="166">
        <v>3276.54</v>
      </c>
      <c r="F10" s="167"/>
      <c r="G10" s="168"/>
    </row>
    <row r="11" spans="1:7" s="163" customFormat="1" ht="12.75" x14ac:dyDescent="0.2">
      <c r="A11" s="171" t="s">
        <v>156</v>
      </c>
      <c r="B11" s="171"/>
      <c r="C11" s="171"/>
      <c r="D11" s="171"/>
      <c r="E11" s="173">
        <v>3276.54</v>
      </c>
      <c r="F11" s="171"/>
      <c r="G11" s="172"/>
    </row>
    <row r="12" spans="1:7" s="163" customFormat="1" ht="12.75" x14ac:dyDescent="0.2">
      <c r="A12" s="179" t="s">
        <v>38</v>
      </c>
      <c r="B12" s="180">
        <v>15103.25</v>
      </c>
      <c r="C12" s="179"/>
      <c r="D12" s="179"/>
      <c r="E12" s="180">
        <v>55694.79</v>
      </c>
      <c r="F12" s="181">
        <v>368.76</v>
      </c>
      <c r="G12" s="182"/>
    </row>
    <row r="13" spans="1:7" s="163" customFormat="1" ht="25.5" x14ac:dyDescent="0.2">
      <c r="A13" s="167" t="s">
        <v>39</v>
      </c>
      <c r="B13" s="166">
        <v>15103.25</v>
      </c>
      <c r="C13" s="167"/>
      <c r="D13" s="167"/>
      <c r="E13" s="166">
        <v>55694.79</v>
      </c>
      <c r="F13" s="165">
        <v>368.76</v>
      </c>
      <c r="G13" s="168"/>
    </row>
    <row r="14" spans="1:7" s="163" customFormat="1" ht="12.75" x14ac:dyDescent="0.2">
      <c r="A14" s="171" t="s">
        <v>178</v>
      </c>
      <c r="B14" s="173">
        <v>15103.25</v>
      </c>
      <c r="C14" s="171"/>
      <c r="D14" s="171"/>
      <c r="E14" s="173">
        <v>55694.79</v>
      </c>
      <c r="F14" s="174">
        <v>368.76</v>
      </c>
      <c r="G14" s="172"/>
    </row>
    <row r="15" spans="1:7" s="163" customFormat="1" ht="12.75" x14ac:dyDescent="0.2">
      <c r="A15" s="171" t="s">
        <v>159</v>
      </c>
      <c r="B15" s="173">
        <v>15103.25</v>
      </c>
      <c r="C15" s="171"/>
      <c r="D15" s="171"/>
      <c r="E15" s="173">
        <v>55694.79</v>
      </c>
      <c r="F15" s="174">
        <v>368.76</v>
      </c>
      <c r="G15" s="172"/>
    </row>
    <row r="16" spans="1:7" s="163" customFormat="1" ht="12.75" x14ac:dyDescent="0.2">
      <c r="A16" s="167" t="s">
        <v>40</v>
      </c>
      <c r="B16" s="167"/>
      <c r="C16" s="165">
        <v>13</v>
      </c>
      <c r="D16" s="167"/>
      <c r="E16" s="167"/>
      <c r="F16" s="167"/>
      <c r="G16" s="168"/>
    </row>
    <row r="17" spans="1:7" s="163" customFormat="1" ht="25.5" x14ac:dyDescent="0.2">
      <c r="A17" s="175" t="s">
        <v>41</v>
      </c>
      <c r="B17" s="176">
        <v>29396.85</v>
      </c>
      <c r="C17" s="176">
        <v>89084</v>
      </c>
      <c r="D17" s="176">
        <v>106084</v>
      </c>
      <c r="E17" s="176">
        <v>52472.29</v>
      </c>
      <c r="F17" s="177">
        <v>178.5</v>
      </c>
      <c r="G17" s="178">
        <v>49.46</v>
      </c>
    </row>
    <row r="18" spans="1:7" s="163" customFormat="1" ht="12.75" x14ac:dyDescent="0.2">
      <c r="A18" s="167" t="s">
        <v>42</v>
      </c>
      <c r="B18" s="166">
        <v>29396.85</v>
      </c>
      <c r="C18" s="167"/>
      <c r="D18" s="167"/>
      <c r="E18" s="166">
        <v>52472.29</v>
      </c>
      <c r="F18" s="165">
        <v>178.5</v>
      </c>
      <c r="G18" s="168"/>
    </row>
    <row r="19" spans="1:7" s="163" customFormat="1" ht="12.75" x14ac:dyDescent="0.2">
      <c r="A19" s="167" t="s">
        <v>43</v>
      </c>
      <c r="B19" s="166">
        <v>29396.85</v>
      </c>
      <c r="C19" s="167"/>
      <c r="D19" s="167"/>
      <c r="E19" s="166">
        <v>52472.29</v>
      </c>
      <c r="F19" s="165">
        <v>178.5</v>
      </c>
      <c r="G19" s="168"/>
    </row>
    <row r="20" spans="1:7" s="163" customFormat="1" ht="12.75" x14ac:dyDescent="0.2">
      <c r="A20" s="171" t="s">
        <v>147</v>
      </c>
      <c r="B20" s="173">
        <v>2247.2399999999998</v>
      </c>
      <c r="C20" s="171"/>
      <c r="D20" s="171"/>
      <c r="E20" s="173">
        <v>13130.01</v>
      </c>
      <c r="F20" s="174">
        <v>584.27</v>
      </c>
      <c r="G20" s="172"/>
    </row>
    <row r="21" spans="1:7" s="163" customFormat="1" ht="12.75" x14ac:dyDescent="0.2">
      <c r="A21" s="171" t="s">
        <v>144</v>
      </c>
      <c r="B21" s="173">
        <v>27149.61</v>
      </c>
      <c r="C21" s="171"/>
      <c r="D21" s="171"/>
      <c r="E21" s="173">
        <v>39342.28</v>
      </c>
      <c r="F21" s="174">
        <v>144.91</v>
      </c>
      <c r="G21" s="172"/>
    </row>
    <row r="22" spans="1:7" s="163" customFormat="1" ht="38.25" x14ac:dyDescent="0.2">
      <c r="A22" s="175" t="s">
        <v>44</v>
      </c>
      <c r="B22" s="176">
        <v>117217.71</v>
      </c>
      <c r="C22" s="176">
        <v>286892</v>
      </c>
      <c r="D22" s="176">
        <v>336892</v>
      </c>
      <c r="E22" s="176">
        <v>136271.63</v>
      </c>
      <c r="F22" s="177">
        <v>116.26</v>
      </c>
      <c r="G22" s="178">
        <v>40.450000000000003</v>
      </c>
    </row>
    <row r="23" spans="1:7" s="163" customFormat="1" ht="25.5" x14ac:dyDescent="0.2">
      <c r="A23" s="175" t="s">
        <v>45</v>
      </c>
      <c r="B23" s="176">
        <v>117217.71</v>
      </c>
      <c r="C23" s="175"/>
      <c r="D23" s="175"/>
      <c r="E23" s="176">
        <v>136271.63</v>
      </c>
      <c r="F23" s="177">
        <v>116.26</v>
      </c>
      <c r="G23" s="183"/>
    </row>
    <row r="24" spans="1:7" s="163" customFormat="1" ht="12.75" x14ac:dyDescent="0.2">
      <c r="A24" s="167" t="s">
        <v>46</v>
      </c>
      <c r="B24" s="166">
        <v>77770.399999999994</v>
      </c>
      <c r="C24" s="167"/>
      <c r="D24" s="167"/>
      <c r="E24" s="166">
        <v>95768.49</v>
      </c>
      <c r="F24" s="165">
        <v>123.14</v>
      </c>
      <c r="G24" s="168"/>
    </row>
    <row r="25" spans="1:7" s="163" customFormat="1" ht="12.75" x14ac:dyDescent="0.2">
      <c r="A25" s="171" t="s">
        <v>138</v>
      </c>
      <c r="B25" s="173">
        <v>77770.399999999994</v>
      </c>
      <c r="C25" s="171"/>
      <c r="D25" s="171"/>
      <c r="E25" s="173">
        <v>95768.49</v>
      </c>
      <c r="F25" s="174">
        <v>123.14</v>
      </c>
      <c r="G25" s="172"/>
    </row>
    <row r="26" spans="1:7" s="163" customFormat="1" ht="12.75" x14ac:dyDescent="0.2">
      <c r="A26" s="167" t="s">
        <v>47</v>
      </c>
      <c r="B26" s="166">
        <v>39447.31</v>
      </c>
      <c r="C26" s="167"/>
      <c r="D26" s="167"/>
      <c r="E26" s="166">
        <v>40503.14</v>
      </c>
      <c r="F26" s="165">
        <v>102.68</v>
      </c>
      <c r="G26" s="168"/>
    </row>
    <row r="27" spans="1:7" s="163" customFormat="1" ht="12.75" x14ac:dyDescent="0.2">
      <c r="A27" s="171" t="s">
        <v>138</v>
      </c>
      <c r="B27" s="173">
        <v>39447.31</v>
      </c>
      <c r="C27" s="171"/>
      <c r="D27" s="171"/>
      <c r="E27" s="173">
        <v>40503.14</v>
      </c>
      <c r="F27" s="174">
        <v>102.68</v>
      </c>
      <c r="G27" s="172"/>
    </row>
    <row r="28" spans="1:7" s="163" customFormat="1" ht="25.5" x14ac:dyDescent="0.2">
      <c r="A28" s="175" t="s">
        <v>48</v>
      </c>
      <c r="B28" s="176">
        <v>513963.02</v>
      </c>
      <c r="C28" s="176">
        <v>1230716</v>
      </c>
      <c r="D28" s="176">
        <v>1362716</v>
      </c>
      <c r="E28" s="176">
        <v>671330.6</v>
      </c>
      <c r="F28" s="177">
        <v>130.62</v>
      </c>
      <c r="G28" s="178">
        <v>49.26</v>
      </c>
    </row>
    <row r="29" spans="1:7" s="163" customFormat="1" ht="25.5" x14ac:dyDescent="0.2">
      <c r="A29" s="175" t="s">
        <v>49</v>
      </c>
      <c r="B29" s="176">
        <v>27375.71</v>
      </c>
      <c r="C29" s="175"/>
      <c r="D29" s="175"/>
      <c r="E29" s="176">
        <v>44989.599999999999</v>
      </c>
      <c r="F29" s="177">
        <v>164.34</v>
      </c>
      <c r="G29" s="183"/>
    </row>
    <row r="30" spans="1:7" s="163" customFormat="1" ht="25.5" x14ac:dyDescent="0.2">
      <c r="A30" s="167" t="s">
        <v>50</v>
      </c>
      <c r="B30" s="166">
        <v>27375.71</v>
      </c>
      <c r="C30" s="167"/>
      <c r="D30" s="167"/>
      <c r="E30" s="166">
        <v>15735.8</v>
      </c>
      <c r="F30" s="165">
        <v>57.48</v>
      </c>
      <c r="G30" s="168"/>
    </row>
    <row r="31" spans="1:7" s="163" customFormat="1" ht="12.75" x14ac:dyDescent="0.2">
      <c r="A31" s="171" t="s">
        <v>140</v>
      </c>
      <c r="B31" s="173">
        <v>12348.91</v>
      </c>
      <c r="C31" s="171"/>
      <c r="D31" s="171"/>
      <c r="E31" s="171"/>
      <c r="F31" s="171"/>
      <c r="G31" s="172"/>
    </row>
    <row r="32" spans="1:7" s="163" customFormat="1" ht="12.75" x14ac:dyDescent="0.2">
      <c r="A32" s="171" t="s">
        <v>134</v>
      </c>
      <c r="B32" s="173">
        <v>15026.8</v>
      </c>
      <c r="C32" s="171"/>
      <c r="D32" s="171"/>
      <c r="E32" s="173">
        <v>15735.8</v>
      </c>
      <c r="F32" s="174">
        <v>104.72</v>
      </c>
      <c r="G32" s="172"/>
    </row>
    <row r="33" spans="1:7" s="163" customFormat="1" ht="25.5" x14ac:dyDescent="0.2">
      <c r="A33" s="167" t="s">
        <v>51</v>
      </c>
      <c r="B33" s="167"/>
      <c r="C33" s="167"/>
      <c r="D33" s="167"/>
      <c r="E33" s="166">
        <v>29253.8</v>
      </c>
      <c r="F33" s="167"/>
      <c r="G33" s="168"/>
    </row>
    <row r="34" spans="1:7" s="163" customFormat="1" ht="12.75" x14ac:dyDescent="0.2">
      <c r="A34" s="167" t="s">
        <v>134</v>
      </c>
      <c r="B34" s="167"/>
      <c r="C34" s="167"/>
      <c r="D34" s="167"/>
      <c r="E34" s="166">
        <v>29253.8</v>
      </c>
      <c r="F34" s="167"/>
      <c r="G34" s="168"/>
    </row>
    <row r="35" spans="1:7" s="163" customFormat="1" ht="12.75" x14ac:dyDescent="0.2">
      <c r="A35" s="175" t="s">
        <v>52</v>
      </c>
      <c r="B35" s="176">
        <v>486587.31</v>
      </c>
      <c r="C35" s="175"/>
      <c r="D35" s="175"/>
      <c r="E35" s="176">
        <v>626341</v>
      </c>
      <c r="F35" s="177">
        <v>128.72</v>
      </c>
      <c r="G35" s="183"/>
    </row>
    <row r="36" spans="1:7" s="163" customFormat="1" ht="12.75" x14ac:dyDescent="0.2">
      <c r="A36" s="167" t="s">
        <v>53</v>
      </c>
      <c r="B36" s="166">
        <v>486587.31</v>
      </c>
      <c r="C36" s="167"/>
      <c r="D36" s="167"/>
      <c r="E36" s="166">
        <v>626341</v>
      </c>
      <c r="F36" s="165">
        <v>128.72</v>
      </c>
      <c r="G36" s="168"/>
    </row>
    <row r="37" spans="1:7" s="163" customFormat="1" ht="12.75" x14ac:dyDescent="0.2">
      <c r="A37" s="171" t="s">
        <v>144</v>
      </c>
      <c r="B37" s="173">
        <v>486587.31</v>
      </c>
      <c r="C37" s="171"/>
      <c r="D37" s="171"/>
      <c r="E37" s="173">
        <v>626341</v>
      </c>
      <c r="F37" s="174">
        <v>128.72</v>
      </c>
      <c r="G37" s="172"/>
    </row>
    <row r="38" spans="1:7" s="163" customFormat="1" ht="12.75" x14ac:dyDescent="0.2">
      <c r="A38" s="175" t="s">
        <v>54</v>
      </c>
      <c r="B38" s="176">
        <v>11932.13</v>
      </c>
      <c r="C38" s="176">
        <v>26000</v>
      </c>
      <c r="D38" s="176">
        <v>28000</v>
      </c>
      <c r="E38" s="176">
        <v>11022.95</v>
      </c>
      <c r="F38" s="177">
        <v>92.38</v>
      </c>
      <c r="G38" s="178">
        <v>39.369999999999997</v>
      </c>
    </row>
    <row r="39" spans="1:7" s="163" customFormat="1" ht="12.75" x14ac:dyDescent="0.2">
      <c r="A39" s="175" t="s">
        <v>55</v>
      </c>
      <c r="B39" s="176">
        <v>11932.13</v>
      </c>
      <c r="C39" s="175"/>
      <c r="D39" s="175"/>
      <c r="E39" s="176">
        <v>11022.95</v>
      </c>
      <c r="F39" s="177">
        <v>92.38</v>
      </c>
      <c r="G39" s="183"/>
    </row>
    <row r="40" spans="1:7" s="163" customFormat="1" ht="12.75" x14ac:dyDescent="0.2">
      <c r="A40" s="167" t="s">
        <v>56</v>
      </c>
      <c r="B40" s="166">
        <v>11932.13</v>
      </c>
      <c r="C40" s="167"/>
      <c r="D40" s="167"/>
      <c r="E40" s="166">
        <v>11022.95</v>
      </c>
      <c r="F40" s="165">
        <v>92.38</v>
      </c>
      <c r="G40" s="168"/>
    </row>
    <row r="41" spans="1:7" s="163" customFormat="1" ht="12.75" x14ac:dyDescent="0.2">
      <c r="A41" s="171" t="s">
        <v>147</v>
      </c>
      <c r="B41" s="173">
        <v>11932.13</v>
      </c>
      <c r="C41" s="171"/>
      <c r="D41" s="171"/>
      <c r="E41" s="173">
        <v>11022.95</v>
      </c>
      <c r="F41" s="174">
        <v>92.38</v>
      </c>
      <c r="G41" s="172"/>
    </row>
    <row r="42" spans="1:7" s="163" customFormat="1" ht="12.75" x14ac:dyDescent="0.2">
      <c r="A42" s="167" t="s">
        <v>57</v>
      </c>
      <c r="B42" s="167"/>
      <c r="C42" s="166">
        <v>4645</v>
      </c>
      <c r="D42" s="166">
        <v>4645</v>
      </c>
      <c r="E42" s="167"/>
      <c r="F42" s="167"/>
      <c r="G42" s="168"/>
    </row>
    <row r="43" spans="1:7" s="163" customFormat="1" ht="12.75" x14ac:dyDescent="0.2">
      <c r="A43" s="167" t="s">
        <v>58</v>
      </c>
      <c r="B43" s="167"/>
      <c r="C43" s="166">
        <v>4645</v>
      </c>
      <c r="D43" s="166">
        <v>4645</v>
      </c>
      <c r="E43" s="167"/>
      <c r="F43" s="167"/>
      <c r="G43" s="168"/>
    </row>
    <row r="44" spans="1:7" s="163" customFormat="1" ht="22.5" customHeight="1" x14ac:dyDescent="0.2">
      <c r="A44" s="175" t="s">
        <v>59</v>
      </c>
      <c r="B44" s="176">
        <v>722540.69</v>
      </c>
      <c r="C44" s="176">
        <v>1951667</v>
      </c>
      <c r="D44" s="176">
        <v>2148254</v>
      </c>
      <c r="E44" s="176">
        <v>994102.32</v>
      </c>
      <c r="F44" s="177">
        <v>137.58000000000001</v>
      </c>
      <c r="G44" s="178">
        <v>46.27</v>
      </c>
    </row>
    <row r="45" spans="1:7" s="163" customFormat="1" ht="14.25" customHeight="1" x14ac:dyDescent="0.2">
      <c r="A45" s="184" t="s">
        <v>60</v>
      </c>
      <c r="B45" s="185">
        <v>779135.58</v>
      </c>
      <c r="C45" s="185">
        <v>1845659</v>
      </c>
      <c r="D45" s="185">
        <v>2030301</v>
      </c>
      <c r="E45" s="185">
        <v>991923.66</v>
      </c>
      <c r="F45" s="186">
        <v>127.31</v>
      </c>
      <c r="G45" s="187">
        <v>48.86</v>
      </c>
    </row>
    <row r="46" spans="1:7" s="163" customFormat="1" ht="12.75" x14ac:dyDescent="0.2">
      <c r="A46" s="184" t="s">
        <v>61</v>
      </c>
      <c r="B46" s="185">
        <v>444361.62</v>
      </c>
      <c r="C46" s="185">
        <v>1101530</v>
      </c>
      <c r="D46" s="185">
        <v>1196900</v>
      </c>
      <c r="E46" s="185">
        <v>618832.93000000005</v>
      </c>
      <c r="F46" s="186">
        <v>139.26</v>
      </c>
      <c r="G46" s="187">
        <v>51.7</v>
      </c>
    </row>
    <row r="47" spans="1:7" s="163" customFormat="1" ht="12.75" x14ac:dyDescent="0.2">
      <c r="A47" s="167" t="s">
        <v>62</v>
      </c>
      <c r="B47" s="166">
        <v>379753.08</v>
      </c>
      <c r="C47" s="167"/>
      <c r="D47" s="167"/>
      <c r="E47" s="166">
        <v>537563.61</v>
      </c>
      <c r="F47" s="165">
        <v>141.56</v>
      </c>
      <c r="G47" s="168"/>
    </row>
    <row r="48" spans="1:7" s="163" customFormat="1" ht="12.75" x14ac:dyDescent="0.2">
      <c r="A48" s="208" t="s">
        <v>63</v>
      </c>
      <c r="B48" s="209">
        <v>360771.35</v>
      </c>
      <c r="C48" s="208"/>
      <c r="D48" s="208"/>
      <c r="E48" s="209">
        <v>517902.1</v>
      </c>
      <c r="F48" s="210">
        <v>143.55000000000001</v>
      </c>
      <c r="G48" s="211"/>
    </row>
    <row r="49" spans="1:7" s="163" customFormat="1" ht="12.75" x14ac:dyDescent="0.2">
      <c r="A49" s="171" t="s">
        <v>138</v>
      </c>
      <c r="B49" s="173">
        <v>35409.06</v>
      </c>
      <c r="C49" s="171"/>
      <c r="D49" s="171"/>
      <c r="E49" s="173">
        <v>45345.98</v>
      </c>
      <c r="F49" s="174">
        <v>128.06</v>
      </c>
      <c r="G49" s="172"/>
    </row>
    <row r="50" spans="1:7" s="163" customFormat="1" ht="12.75" x14ac:dyDescent="0.2">
      <c r="A50" s="171" t="s">
        <v>147</v>
      </c>
      <c r="B50" s="173">
        <v>7738.66</v>
      </c>
      <c r="C50" s="171"/>
      <c r="D50" s="171"/>
      <c r="E50" s="171"/>
      <c r="F50" s="171"/>
      <c r="G50" s="172"/>
    </row>
    <row r="51" spans="1:7" s="163" customFormat="1" ht="12.75" x14ac:dyDescent="0.2">
      <c r="A51" s="171" t="s">
        <v>144</v>
      </c>
      <c r="B51" s="173">
        <v>251104.72</v>
      </c>
      <c r="C51" s="171"/>
      <c r="D51" s="171"/>
      <c r="E51" s="173">
        <v>366823.51</v>
      </c>
      <c r="F51" s="174">
        <v>146.08000000000001</v>
      </c>
      <c r="G51" s="172"/>
    </row>
    <row r="52" spans="1:7" s="163" customFormat="1" ht="12.75" x14ac:dyDescent="0.2">
      <c r="A52" s="171" t="s">
        <v>162</v>
      </c>
      <c r="B52" s="173">
        <v>14940.42</v>
      </c>
      <c r="C52" s="171"/>
      <c r="D52" s="171"/>
      <c r="E52" s="173">
        <v>39200.5</v>
      </c>
      <c r="F52" s="174">
        <v>262.38</v>
      </c>
      <c r="G52" s="172"/>
    </row>
    <row r="53" spans="1:7" s="163" customFormat="1" ht="12.75" x14ac:dyDescent="0.2">
      <c r="A53" s="171" t="s">
        <v>156</v>
      </c>
      <c r="B53" s="171"/>
      <c r="C53" s="171"/>
      <c r="D53" s="171"/>
      <c r="E53" s="173">
        <v>2812.5</v>
      </c>
      <c r="F53" s="171"/>
      <c r="G53" s="172"/>
    </row>
    <row r="54" spans="1:7" s="163" customFormat="1" ht="12.75" x14ac:dyDescent="0.2">
      <c r="A54" s="171" t="s">
        <v>178</v>
      </c>
      <c r="B54" s="173">
        <v>51578.49</v>
      </c>
      <c r="C54" s="171"/>
      <c r="D54" s="171"/>
      <c r="E54" s="173">
        <v>63719.61</v>
      </c>
      <c r="F54" s="174">
        <v>123.54</v>
      </c>
      <c r="G54" s="172"/>
    </row>
    <row r="55" spans="1:7" s="163" customFormat="1" ht="12.75" x14ac:dyDescent="0.2">
      <c r="A55" s="171" t="s">
        <v>159</v>
      </c>
      <c r="B55" s="173">
        <v>51578.49</v>
      </c>
      <c r="C55" s="171"/>
      <c r="D55" s="171"/>
      <c r="E55" s="173">
        <v>63719.61</v>
      </c>
      <c r="F55" s="174">
        <v>123.54</v>
      </c>
      <c r="G55" s="172"/>
    </row>
    <row r="56" spans="1:7" s="163" customFormat="1" ht="12.75" x14ac:dyDescent="0.2">
      <c r="A56" s="208" t="s">
        <v>64</v>
      </c>
      <c r="B56" s="209">
        <v>5320.24</v>
      </c>
      <c r="C56" s="208"/>
      <c r="D56" s="208"/>
      <c r="E56" s="209">
        <v>7741.38</v>
      </c>
      <c r="F56" s="210">
        <v>145.51</v>
      </c>
      <c r="G56" s="211"/>
    </row>
    <row r="57" spans="1:7" s="163" customFormat="1" ht="12.75" x14ac:dyDescent="0.2">
      <c r="A57" s="171" t="s">
        <v>144</v>
      </c>
      <c r="B57" s="173">
        <v>5320.24</v>
      </c>
      <c r="C57" s="171"/>
      <c r="D57" s="171"/>
      <c r="E57" s="173">
        <v>7741.38</v>
      </c>
      <c r="F57" s="174">
        <v>145.51</v>
      </c>
      <c r="G57" s="172"/>
    </row>
    <row r="58" spans="1:7" s="163" customFormat="1" ht="12.75" x14ac:dyDescent="0.2">
      <c r="A58" s="208" t="s">
        <v>65</v>
      </c>
      <c r="B58" s="209">
        <v>13661.49</v>
      </c>
      <c r="C58" s="208"/>
      <c r="D58" s="208"/>
      <c r="E58" s="209">
        <v>11920.13</v>
      </c>
      <c r="F58" s="210">
        <v>87.25</v>
      </c>
      <c r="G58" s="211"/>
    </row>
    <row r="59" spans="1:7" s="163" customFormat="1" ht="12.75" x14ac:dyDescent="0.2">
      <c r="A59" s="171" t="s">
        <v>147</v>
      </c>
      <c r="B59" s="173">
        <v>3925.43</v>
      </c>
      <c r="C59" s="171"/>
      <c r="D59" s="171"/>
      <c r="E59" s="173">
        <v>7792.37</v>
      </c>
      <c r="F59" s="174">
        <v>198.51</v>
      </c>
      <c r="G59" s="172"/>
    </row>
    <row r="60" spans="1:7" s="163" customFormat="1" ht="12.75" x14ac:dyDescent="0.2">
      <c r="A60" s="171" t="s">
        <v>144</v>
      </c>
      <c r="B60" s="173">
        <v>6646.3</v>
      </c>
      <c r="C60" s="171"/>
      <c r="D60" s="171"/>
      <c r="E60" s="173">
        <v>4127.76</v>
      </c>
      <c r="F60" s="174">
        <v>62.11</v>
      </c>
      <c r="G60" s="172"/>
    </row>
    <row r="61" spans="1:7" s="163" customFormat="1" ht="12.75" x14ac:dyDescent="0.2">
      <c r="A61" s="171" t="s">
        <v>156</v>
      </c>
      <c r="B61" s="173">
        <v>3089.76</v>
      </c>
      <c r="C61" s="171"/>
      <c r="D61" s="171"/>
      <c r="E61" s="171"/>
      <c r="F61" s="171"/>
      <c r="G61" s="172"/>
    </row>
    <row r="62" spans="1:7" s="163" customFormat="1" ht="12.75" x14ac:dyDescent="0.2">
      <c r="A62" s="184" t="s">
        <v>66</v>
      </c>
      <c r="B62" s="185">
        <v>14476.72</v>
      </c>
      <c r="C62" s="184"/>
      <c r="D62" s="184"/>
      <c r="E62" s="185">
        <v>11274.14</v>
      </c>
      <c r="F62" s="186">
        <v>77.88</v>
      </c>
      <c r="G62" s="188"/>
    </row>
    <row r="63" spans="1:7" s="163" customFormat="1" ht="12.75" x14ac:dyDescent="0.2">
      <c r="A63" s="208" t="s">
        <v>67</v>
      </c>
      <c r="B63" s="209">
        <v>14476.72</v>
      </c>
      <c r="C63" s="208"/>
      <c r="D63" s="208"/>
      <c r="E63" s="209">
        <v>11274.14</v>
      </c>
      <c r="F63" s="210">
        <v>77.88</v>
      </c>
      <c r="G63" s="211"/>
    </row>
    <row r="64" spans="1:7" s="163" customFormat="1" ht="12.75" x14ac:dyDescent="0.2">
      <c r="A64" s="171" t="s">
        <v>140</v>
      </c>
      <c r="B64" s="173">
        <v>12348.91</v>
      </c>
      <c r="C64" s="171"/>
      <c r="D64" s="171"/>
      <c r="E64" s="171"/>
      <c r="F64" s="171"/>
      <c r="G64" s="172"/>
    </row>
    <row r="65" spans="1:7" s="163" customFormat="1" ht="12.75" x14ac:dyDescent="0.2">
      <c r="A65" s="171" t="s">
        <v>138</v>
      </c>
      <c r="B65" s="174">
        <v>220.72</v>
      </c>
      <c r="C65" s="171"/>
      <c r="D65" s="171"/>
      <c r="E65" s="171"/>
      <c r="F65" s="171"/>
      <c r="G65" s="172"/>
    </row>
    <row r="66" spans="1:7" s="163" customFormat="1" ht="12.75" x14ac:dyDescent="0.2">
      <c r="A66" s="171" t="s">
        <v>147</v>
      </c>
      <c r="B66" s="174">
        <v>446.03</v>
      </c>
      <c r="C66" s="171"/>
      <c r="D66" s="171"/>
      <c r="E66" s="173">
        <v>9262.36</v>
      </c>
      <c r="F66" s="173">
        <v>2076.62</v>
      </c>
      <c r="G66" s="172"/>
    </row>
    <row r="67" spans="1:7" s="163" customFormat="1" ht="12.75" x14ac:dyDescent="0.2">
      <c r="A67" s="171" t="s">
        <v>144</v>
      </c>
      <c r="B67" s="174">
        <v>261.06</v>
      </c>
      <c r="C67" s="171"/>
      <c r="D67" s="171"/>
      <c r="E67" s="173">
        <v>2011.78</v>
      </c>
      <c r="F67" s="174">
        <v>770.62</v>
      </c>
      <c r="G67" s="172"/>
    </row>
    <row r="68" spans="1:7" s="163" customFormat="1" ht="12.75" x14ac:dyDescent="0.2">
      <c r="A68" s="171" t="s">
        <v>178</v>
      </c>
      <c r="B68" s="173">
        <v>1200</v>
      </c>
      <c r="C68" s="171"/>
      <c r="D68" s="171"/>
      <c r="E68" s="171"/>
      <c r="F68" s="171"/>
      <c r="G68" s="172"/>
    </row>
    <row r="69" spans="1:7" s="163" customFormat="1" ht="12.75" x14ac:dyDescent="0.2">
      <c r="A69" s="171" t="s">
        <v>159</v>
      </c>
      <c r="B69" s="173">
        <v>1200</v>
      </c>
      <c r="C69" s="171"/>
      <c r="D69" s="171"/>
      <c r="E69" s="171"/>
      <c r="F69" s="171"/>
      <c r="G69" s="172"/>
    </row>
    <row r="70" spans="1:7" s="163" customFormat="1" ht="12.75" x14ac:dyDescent="0.2">
      <c r="A70" s="184" t="s">
        <v>68</v>
      </c>
      <c r="B70" s="185">
        <v>50131.82</v>
      </c>
      <c r="C70" s="184"/>
      <c r="D70" s="184"/>
      <c r="E70" s="185">
        <v>69995.179999999993</v>
      </c>
      <c r="F70" s="186">
        <v>139.62</v>
      </c>
      <c r="G70" s="188"/>
    </row>
    <row r="71" spans="1:7" s="163" customFormat="1" ht="12.75" x14ac:dyDescent="0.2">
      <c r="A71" s="167" t="s">
        <v>69</v>
      </c>
      <c r="B71" s="166">
        <v>50131.82</v>
      </c>
      <c r="C71" s="167"/>
      <c r="D71" s="167"/>
      <c r="E71" s="166">
        <v>69995.179999999993</v>
      </c>
      <c r="F71" s="165">
        <v>139.62</v>
      </c>
      <c r="G71" s="168"/>
    </row>
    <row r="72" spans="1:7" s="163" customFormat="1" ht="12.75" x14ac:dyDescent="0.2">
      <c r="A72" s="171" t="s">
        <v>144</v>
      </c>
      <c r="B72" s="173">
        <v>44118.22</v>
      </c>
      <c r="C72" s="171"/>
      <c r="D72" s="171"/>
      <c r="E72" s="173">
        <v>64376.05</v>
      </c>
      <c r="F72" s="174">
        <v>145.91999999999999</v>
      </c>
      <c r="G72" s="172"/>
    </row>
    <row r="73" spans="1:7" s="163" customFormat="1" ht="12.75" x14ac:dyDescent="0.2">
      <c r="A73" s="171" t="s">
        <v>162</v>
      </c>
      <c r="B73" s="173">
        <v>1582.15</v>
      </c>
      <c r="C73" s="171"/>
      <c r="D73" s="171"/>
      <c r="E73" s="173">
        <v>2274.4499999999998</v>
      </c>
      <c r="F73" s="174">
        <v>143.76</v>
      </c>
      <c r="G73" s="172"/>
    </row>
    <row r="74" spans="1:7" s="163" customFormat="1" ht="12.75" x14ac:dyDescent="0.2">
      <c r="A74" s="171" t="s">
        <v>156</v>
      </c>
      <c r="B74" s="171"/>
      <c r="C74" s="171"/>
      <c r="D74" s="171"/>
      <c r="E74" s="174">
        <v>464.04</v>
      </c>
      <c r="F74" s="171"/>
      <c r="G74" s="172"/>
    </row>
    <row r="75" spans="1:7" s="163" customFormat="1" ht="12.75" x14ac:dyDescent="0.2">
      <c r="A75" s="171" t="s">
        <v>178</v>
      </c>
      <c r="B75" s="173">
        <v>4431.45</v>
      </c>
      <c r="C75" s="171"/>
      <c r="D75" s="171"/>
      <c r="E75" s="173">
        <v>2880.64</v>
      </c>
      <c r="F75" s="174">
        <v>65</v>
      </c>
      <c r="G75" s="172"/>
    </row>
    <row r="76" spans="1:7" s="163" customFormat="1" ht="12.75" x14ac:dyDescent="0.2">
      <c r="A76" s="171" t="s">
        <v>159</v>
      </c>
      <c r="B76" s="173">
        <v>4431.45</v>
      </c>
      <c r="C76" s="171"/>
      <c r="D76" s="171"/>
      <c r="E76" s="173">
        <v>2880.64</v>
      </c>
      <c r="F76" s="174">
        <v>65</v>
      </c>
      <c r="G76" s="172"/>
    </row>
    <row r="77" spans="1:7" s="163" customFormat="1" ht="12.75" x14ac:dyDescent="0.2">
      <c r="A77" s="167" t="s">
        <v>71</v>
      </c>
      <c r="B77" s="166">
        <v>333265.95</v>
      </c>
      <c r="C77" s="166">
        <v>736129</v>
      </c>
      <c r="D77" s="166">
        <v>820401</v>
      </c>
      <c r="E77" s="166">
        <v>370787.99</v>
      </c>
      <c r="F77" s="165">
        <v>111.26</v>
      </c>
      <c r="G77" s="164">
        <v>45.2</v>
      </c>
    </row>
    <row r="78" spans="1:7" s="163" customFormat="1" ht="12.75" x14ac:dyDescent="0.2">
      <c r="A78" s="208" t="s">
        <v>72</v>
      </c>
      <c r="B78" s="209">
        <v>29070.92</v>
      </c>
      <c r="C78" s="208"/>
      <c r="D78" s="208"/>
      <c r="E78" s="209">
        <v>30452.16</v>
      </c>
      <c r="F78" s="210">
        <v>104.75</v>
      </c>
      <c r="G78" s="211"/>
    </row>
    <row r="79" spans="1:7" s="163" customFormat="1" ht="12.75" x14ac:dyDescent="0.2">
      <c r="A79" s="208" t="s">
        <v>73</v>
      </c>
      <c r="B79" s="210">
        <v>785.89</v>
      </c>
      <c r="C79" s="208"/>
      <c r="D79" s="208"/>
      <c r="E79" s="209">
        <v>2282.4899999999998</v>
      </c>
      <c r="F79" s="210">
        <v>290.43</v>
      </c>
      <c r="G79" s="211"/>
    </row>
    <row r="80" spans="1:7" s="163" customFormat="1" ht="12.75" x14ac:dyDescent="0.2">
      <c r="A80" s="171" t="s">
        <v>144</v>
      </c>
      <c r="B80" s="174">
        <v>785.89</v>
      </c>
      <c r="C80" s="171"/>
      <c r="D80" s="171"/>
      <c r="E80" s="173">
        <v>1006.49</v>
      </c>
      <c r="F80" s="174">
        <v>128.07</v>
      </c>
      <c r="G80" s="172"/>
    </row>
    <row r="81" spans="1:7" s="163" customFormat="1" ht="12.75" x14ac:dyDescent="0.2">
      <c r="A81" s="171" t="s">
        <v>178</v>
      </c>
      <c r="B81" s="171"/>
      <c r="C81" s="171"/>
      <c r="D81" s="171"/>
      <c r="E81" s="173">
        <v>1276</v>
      </c>
      <c r="F81" s="171"/>
      <c r="G81" s="172"/>
    </row>
    <row r="82" spans="1:7" s="163" customFormat="1" ht="12.75" x14ac:dyDescent="0.2">
      <c r="A82" s="171" t="s">
        <v>159</v>
      </c>
      <c r="B82" s="171"/>
      <c r="C82" s="171"/>
      <c r="D82" s="171"/>
      <c r="E82" s="173">
        <v>1276</v>
      </c>
      <c r="F82" s="171"/>
      <c r="G82" s="172"/>
    </row>
    <row r="83" spans="1:7" s="163" customFormat="1" ht="12.75" x14ac:dyDescent="0.2">
      <c r="A83" s="208" t="s">
        <v>74</v>
      </c>
      <c r="B83" s="209">
        <v>23642.080000000002</v>
      </c>
      <c r="C83" s="208"/>
      <c r="D83" s="208"/>
      <c r="E83" s="209">
        <v>22015.46</v>
      </c>
      <c r="F83" s="210">
        <v>93.12</v>
      </c>
      <c r="G83" s="211"/>
    </row>
    <row r="84" spans="1:7" s="163" customFormat="1" ht="12.75" x14ac:dyDescent="0.2">
      <c r="A84" s="171" t="s">
        <v>144</v>
      </c>
      <c r="B84" s="173">
        <v>16114.97</v>
      </c>
      <c r="C84" s="171"/>
      <c r="D84" s="171"/>
      <c r="E84" s="173">
        <v>13251.94</v>
      </c>
      <c r="F84" s="174">
        <v>82.23</v>
      </c>
      <c r="G84" s="172"/>
    </row>
    <row r="85" spans="1:7" s="163" customFormat="1" ht="12.75" x14ac:dyDescent="0.2">
      <c r="A85" s="171" t="s">
        <v>162</v>
      </c>
      <c r="B85" s="173">
        <v>2451.02</v>
      </c>
      <c r="C85" s="171"/>
      <c r="D85" s="171"/>
      <c r="E85" s="173">
        <v>3059.01</v>
      </c>
      <c r="F85" s="174">
        <v>124.81</v>
      </c>
      <c r="G85" s="172"/>
    </row>
    <row r="86" spans="1:7" s="163" customFormat="1" ht="12.75" x14ac:dyDescent="0.2">
      <c r="A86" s="171" t="s">
        <v>178</v>
      </c>
      <c r="B86" s="173">
        <v>5076.09</v>
      </c>
      <c r="C86" s="171"/>
      <c r="D86" s="171"/>
      <c r="E86" s="173">
        <v>5704.51</v>
      </c>
      <c r="F86" s="174">
        <v>112.38</v>
      </c>
      <c r="G86" s="172"/>
    </row>
    <row r="87" spans="1:7" s="163" customFormat="1" ht="12.75" x14ac:dyDescent="0.2">
      <c r="A87" s="171" t="s">
        <v>159</v>
      </c>
      <c r="B87" s="173">
        <v>5076.09</v>
      </c>
      <c r="C87" s="171"/>
      <c r="D87" s="171"/>
      <c r="E87" s="173">
        <v>5704.51</v>
      </c>
      <c r="F87" s="174">
        <v>112.38</v>
      </c>
      <c r="G87" s="172"/>
    </row>
    <row r="88" spans="1:7" s="163" customFormat="1" ht="12.75" x14ac:dyDescent="0.2">
      <c r="A88" s="208" t="s">
        <v>75</v>
      </c>
      <c r="B88" s="209">
        <v>3050.25</v>
      </c>
      <c r="C88" s="208"/>
      <c r="D88" s="208"/>
      <c r="E88" s="209">
        <v>4974.49</v>
      </c>
      <c r="F88" s="210">
        <v>163.08000000000001</v>
      </c>
      <c r="G88" s="211"/>
    </row>
    <row r="89" spans="1:7" s="163" customFormat="1" ht="12.75" x14ac:dyDescent="0.2">
      <c r="A89" s="171" t="s">
        <v>144</v>
      </c>
      <c r="B89" s="174">
        <v>993.55</v>
      </c>
      <c r="C89" s="171"/>
      <c r="D89" s="171"/>
      <c r="E89" s="173">
        <v>1684.49</v>
      </c>
      <c r="F89" s="174">
        <v>169.54</v>
      </c>
      <c r="G89" s="172"/>
    </row>
    <row r="90" spans="1:7" s="163" customFormat="1" ht="12.75" x14ac:dyDescent="0.2">
      <c r="A90" s="171" t="s">
        <v>178</v>
      </c>
      <c r="B90" s="173">
        <v>2056.6999999999998</v>
      </c>
      <c r="C90" s="171"/>
      <c r="D90" s="171"/>
      <c r="E90" s="173">
        <v>3290</v>
      </c>
      <c r="F90" s="174">
        <v>159.96</v>
      </c>
      <c r="G90" s="172"/>
    </row>
    <row r="91" spans="1:7" s="163" customFormat="1" ht="12.75" x14ac:dyDescent="0.2">
      <c r="A91" s="171" t="s">
        <v>159</v>
      </c>
      <c r="B91" s="173">
        <v>2056.6999999999998</v>
      </c>
      <c r="C91" s="171"/>
      <c r="D91" s="171"/>
      <c r="E91" s="173">
        <v>3290</v>
      </c>
      <c r="F91" s="174">
        <v>159.96</v>
      </c>
      <c r="G91" s="172"/>
    </row>
    <row r="92" spans="1:7" s="163" customFormat="1" ht="12.75" x14ac:dyDescent="0.2">
      <c r="A92" s="208" t="s">
        <v>76</v>
      </c>
      <c r="B92" s="209">
        <v>1592.7</v>
      </c>
      <c r="C92" s="208"/>
      <c r="D92" s="208"/>
      <c r="E92" s="209">
        <v>1179.72</v>
      </c>
      <c r="F92" s="210">
        <v>74.069999999999993</v>
      </c>
      <c r="G92" s="211"/>
    </row>
    <row r="93" spans="1:7" s="163" customFormat="1" ht="12.75" x14ac:dyDescent="0.2">
      <c r="A93" s="171" t="s">
        <v>144</v>
      </c>
      <c r="B93" s="173">
        <v>1592.7</v>
      </c>
      <c r="C93" s="171"/>
      <c r="D93" s="171"/>
      <c r="E93" s="171"/>
      <c r="F93" s="171"/>
      <c r="G93" s="172"/>
    </row>
    <row r="94" spans="1:7" s="163" customFormat="1" ht="12.75" x14ac:dyDescent="0.2">
      <c r="A94" s="171" t="s">
        <v>178</v>
      </c>
      <c r="B94" s="171"/>
      <c r="C94" s="171"/>
      <c r="D94" s="171"/>
      <c r="E94" s="173">
        <v>1179.72</v>
      </c>
      <c r="F94" s="171"/>
      <c r="G94" s="172"/>
    </row>
    <row r="95" spans="1:7" s="163" customFormat="1" ht="12.75" x14ac:dyDescent="0.2">
      <c r="A95" s="171" t="s">
        <v>159</v>
      </c>
      <c r="B95" s="171"/>
      <c r="C95" s="171"/>
      <c r="D95" s="171"/>
      <c r="E95" s="173">
        <v>1179.72</v>
      </c>
      <c r="F95" s="171"/>
      <c r="G95" s="172"/>
    </row>
    <row r="96" spans="1:7" s="163" customFormat="1" ht="12.75" x14ac:dyDescent="0.2">
      <c r="A96" s="167" t="s">
        <v>77</v>
      </c>
      <c r="B96" s="166">
        <v>224154.51</v>
      </c>
      <c r="C96" s="167"/>
      <c r="D96" s="167"/>
      <c r="E96" s="166">
        <v>245847.6</v>
      </c>
      <c r="F96" s="165">
        <v>109.68</v>
      </c>
      <c r="G96" s="168"/>
    </row>
    <row r="97" spans="1:7" s="163" customFormat="1" ht="12.75" x14ac:dyDescent="0.2">
      <c r="A97" s="208" t="s">
        <v>78</v>
      </c>
      <c r="B97" s="209">
        <v>5045.99</v>
      </c>
      <c r="C97" s="208"/>
      <c r="D97" s="208"/>
      <c r="E97" s="209">
        <v>6324.01</v>
      </c>
      <c r="F97" s="210">
        <v>125.33</v>
      </c>
      <c r="G97" s="211"/>
    </row>
    <row r="98" spans="1:7" s="163" customFormat="1" ht="12.75" x14ac:dyDescent="0.2">
      <c r="A98" s="171" t="s">
        <v>138</v>
      </c>
      <c r="B98" s="174">
        <v>404.84</v>
      </c>
      <c r="C98" s="171"/>
      <c r="D98" s="171"/>
      <c r="E98" s="173">
        <v>1447.67</v>
      </c>
      <c r="F98" s="174">
        <v>357.59</v>
      </c>
      <c r="G98" s="172"/>
    </row>
    <row r="99" spans="1:7" s="163" customFormat="1" ht="12.75" x14ac:dyDescent="0.2">
      <c r="A99" s="171" t="s">
        <v>144</v>
      </c>
      <c r="B99" s="173">
        <v>4641.1499999999996</v>
      </c>
      <c r="C99" s="171"/>
      <c r="D99" s="171"/>
      <c r="E99" s="173">
        <v>4876.34</v>
      </c>
      <c r="F99" s="174">
        <v>105.07</v>
      </c>
      <c r="G99" s="172"/>
    </row>
    <row r="100" spans="1:7" s="163" customFormat="1" ht="12.75" x14ac:dyDescent="0.2">
      <c r="A100" s="208" t="s">
        <v>79</v>
      </c>
      <c r="B100" s="209">
        <v>193168.31</v>
      </c>
      <c r="C100" s="208"/>
      <c r="D100" s="208"/>
      <c r="E100" s="209">
        <v>218187.02</v>
      </c>
      <c r="F100" s="210">
        <v>112.95</v>
      </c>
      <c r="G100" s="211"/>
    </row>
    <row r="101" spans="1:7" s="163" customFormat="1" ht="12.75" x14ac:dyDescent="0.2">
      <c r="A101" s="171" t="s">
        <v>138</v>
      </c>
      <c r="B101" s="173">
        <v>70226.42</v>
      </c>
      <c r="C101" s="171"/>
      <c r="D101" s="171"/>
      <c r="E101" s="173">
        <v>77167.22</v>
      </c>
      <c r="F101" s="174">
        <v>109.88</v>
      </c>
      <c r="G101" s="172"/>
    </row>
    <row r="102" spans="1:7" s="163" customFormat="1" ht="12.75" x14ac:dyDescent="0.2">
      <c r="A102" s="171" t="s">
        <v>144</v>
      </c>
      <c r="B102" s="173">
        <v>122941.89</v>
      </c>
      <c r="C102" s="171"/>
      <c r="D102" s="171"/>
      <c r="E102" s="173">
        <v>141019.79999999999</v>
      </c>
      <c r="F102" s="174">
        <v>114.7</v>
      </c>
      <c r="G102" s="172"/>
    </row>
    <row r="103" spans="1:7" s="163" customFormat="1" ht="12.75" x14ac:dyDescent="0.2">
      <c r="A103" s="208" t="s">
        <v>80</v>
      </c>
      <c r="B103" s="209">
        <v>24957.39</v>
      </c>
      <c r="C103" s="208"/>
      <c r="D103" s="208"/>
      <c r="E103" s="209">
        <v>20788.87</v>
      </c>
      <c r="F103" s="210">
        <v>83.3</v>
      </c>
      <c r="G103" s="211"/>
    </row>
    <row r="104" spans="1:7" s="163" customFormat="1" ht="12.75" x14ac:dyDescent="0.2">
      <c r="A104" s="171" t="s">
        <v>138</v>
      </c>
      <c r="B104" s="173">
        <v>3922.84</v>
      </c>
      <c r="C104" s="171"/>
      <c r="D104" s="171"/>
      <c r="E104" s="173">
        <v>5092.7299999999996</v>
      </c>
      <c r="F104" s="174">
        <v>129.82</v>
      </c>
      <c r="G104" s="172"/>
    </row>
    <row r="105" spans="1:7" s="163" customFormat="1" ht="12.75" x14ac:dyDescent="0.2">
      <c r="A105" s="171" t="s">
        <v>144</v>
      </c>
      <c r="B105" s="173">
        <v>21034.55</v>
      </c>
      <c r="C105" s="171"/>
      <c r="D105" s="171"/>
      <c r="E105" s="173">
        <v>15696.14</v>
      </c>
      <c r="F105" s="174">
        <v>74.62</v>
      </c>
      <c r="G105" s="172"/>
    </row>
    <row r="106" spans="1:7" s="163" customFormat="1" ht="12.75" x14ac:dyDescent="0.2">
      <c r="A106" s="208" t="s">
        <v>81</v>
      </c>
      <c r="B106" s="210">
        <v>726.73</v>
      </c>
      <c r="C106" s="208"/>
      <c r="D106" s="208"/>
      <c r="E106" s="210">
        <v>191.35</v>
      </c>
      <c r="F106" s="210">
        <v>26.33</v>
      </c>
      <c r="G106" s="211"/>
    </row>
    <row r="107" spans="1:7" s="163" customFormat="1" ht="12.75" x14ac:dyDescent="0.2">
      <c r="A107" s="171" t="s">
        <v>144</v>
      </c>
      <c r="B107" s="174">
        <v>726.73</v>
      </c>
      <c r="C107" s="171"/>
      <c r="D107" s="171"/>
      <c r="E107" s="174">
        <v>191.35</v>
      </c>
      <c r="F107" s="174">
        <v>26.33</v>
      </c>
      <c r="G107" s="172"/>
    </row>
    <row r="108" spans="1:7" s="163" customFormat="1" ht="12.75" x14ac:dyDescent="0.2">
      <c r="A108" s="208" t="s">
        <v>82</v>
      </c>
      <c r="B108" s="210">
        <v>256.08999999999997</v>
      </c>
      <c r="C108" s="208"/>
      <c r="D108" s="208"/>
      <c r="E108" s="210">
        <v>356.35</v>
      </c>
      <c r="F108" s="210">
        <v>139.15</v>
      </c>
      <c r="G108" s="211"/>
    </row>
    <row r="109" spans="1:7" s="163" customFormat="1" ht="12.75" x14ac:dyDescent="0.2">
      <c r="A109" s="171" t="s">
        <v>144</v>
      </c>
      <c r="B109" s="174">
        <v>256.08999999999997</v>
      </c>
      <c r="C109" s="171"/>
      <c r="D109" s="171"/>
      <c r="E109" s="174">
        <v>356.35</v>
      </c>
      <c r="F109" s="174">
        <v>139.15</v>
      </c>
      <c r="G109" s="172"/>
    </row>
    <row r="110" spans="1:7" s="163" customFormat="1" ht="12.75" x14ac:dyDescent="0.2">
      <c r="A110" s="167" t="s">
        <v>83</v>
      </c>
      <c r="B110" s="166">
        <v>73168.009999999995</v>
      </c>
      <c r="C110" s="167"/>
      <c r="D110" s="167"/>
      <c r="E110" s="166">
        <v>88801.36</v>
      </c>
      <c r="F110" s="165">
        <v>121.37</v>
      </c>
      <c r="G110" s="168"/>
    </row>
    <row r="111" spans="1:7" s="163" customFormat="1" ht="12.75" x14ac:dyDescent="0.2">
      <c r="A111" s="208" t="s">
        <v>84</v>
      </c>
      <c r="B111" s="209">
        <v>3004.89</v>
      </c>
      <c r="C111" s="208"/>
      <c r="D111" s="208"/>
      <c r="E111" s="209">
        <v>2910.64</v>
      </c>
      <c r="F111" s="210">
        <v>96.86</v>
      </c>
      <c r="G111" s="211"/>
    </row>
    <row r="112" spans="1:7" s="163" customFormat="1" ht="12.75" x14ac:dyDescent="0.2">
      <c r="A112" s="171" t="s">
        <v>144</v>
      </c>
      <c r="B112" s="173">
        <v>3004.89</v>
      </c>
      <c r="C112" s="171"/>
      <c r="D112" s="171"/>
      <c r="E112" s="173">
        <v>2910.64</v>
      </c>
      <c r="F112" s="174">
        <v>96.86</v>
      </c>
      <c r="G112" s="172"/>
    </row>
    <row r="113" spans="1:7" s="163" customFormat="1" ht="12.75" x14ac:dyDescent="0.2">
      <c r="A113" s="208" t="s">
        <v>85</v>
      </c>
      <c r="B113" s="209">
        <v>11592.89</v>
      </c>
      <c r="C113" s="208"/>
      <c r="D113" s="208"/>
      <c r="E113" s="209">
        <v>18716.73</v>
      </c>
      <c r="F113" s="210">
        <v>161.44999999999999</v>
      </c>
      <c r="G113" s="211"/>
    </row>
    <row r="114" spans="1:7" s="163" customFormat="1" ht="12.75" x14ac:dyDescent="0.2">
      <c r="A114" s="171" t="s">
        <v>138</v>
      </c>
      <c r="B114" s="171"/>
      <c r="C114" s="171"/>
      <c r="D114" s="171"/>
      <c r="E114" s="174">
        <v>50</v>
      </c>
      <c r="F114" s="171"/>
      <c r="G114" s="172"/>
    </row>
    <row r="115" spans="1:7" s="163" customFormat="1" ht="12.75" x14ac:dyDescent="0.2">
      <c r="A115" s="171" t="s">
        <v>134</v>
      </c>
      <c r="B115" s="173">
        <v>11138.39</v>
      </c>
      <c r="C115" s="171"/>
      <c r="D115" s="171"/>
      <c r="E115" s="173">
        <v>11508.32</v>
      </c>
      <c r="F115" s="174">
        <v>103.32</v>
      </c>
      <c r="G115" s="172"/>
    </row>
    <row r="116" spans="1:7" s="163" customFormat="1" ht="12.75" x14ac:dyDescent="0.2">
      <c r="A116" s="171" t="s">
        <v>144</v>
      </c>
      <c r="B116" s="174">
        <v>454.5</v>
      </c>
      <c r="C116" s="171"/>
      <c r="D116" s="171"/>
      <c r="E116" s="173">
        <v>7158.41</v>
      </c>
      <c r="F116" s="173">
        <v>1575.01</v>
      </c>
      <c r="G116" s="172"/>
    </row>
    <row r="117" spans="1:7" s="163" customFormat="1" ht="12.75" x14ac:dyDescent="0.2">
      <c r="A117" s="208" t="s">
        <v>86</v>
      </c>
      <c r="B117" s="210">
        <v>127.73</v>
      </c>
      <c r="C117" s="208"/>
      <c r="D117" s="208"/>
      <c r="E117" s="210">
        <v>189.48</v>
      </c>
      <c r="F117" s="210">
        <v>148.34</v>
      </c>
      <c r="G117" s="211"/>
    </row>
    <row r="118" spans="1:7" s="163" customFormat="1" ht="12.75" x14ac:dyDescent="0.2">
      <c r="A118" s="171" t="s">
        <v>144</v>
      </c>
      <c r="B118" s="174">
        <v>127.73</v>
      </c>
      <c r="C118" s="171"/>
      <c r="D118" s="171"/>
      <c r="E118" s="174">
        <v>189.48</v>
      </c>
      <c r="F118" s="174">
        <v>148.34</v>
      </c>
      <c r="G118" s="172"/>
    </row>
    <row r="119" spans="1:7" s="163" customFormat="1" ht="12.75" x14ac:dyDescent="0.2">
      <c r="A119" s="208" t="s">
        <v>87</v>
      </c>
      <c r="B119" s="209">
        <v>4192.5</v>
      </c>
      <c r="C119" s="208"/>
      <c r="D119" s="208"/>
      <c r="E119" s="209">
        <v>4499.76</v>
      </c>
      <c r="F119" s="210">
        <v>107.33</v>
      </c>
      <c r="G119" s="211"/>
    </row>
    <row r="120" spans="1:7" s="163" customFormat="1" ht="12.75" x14ac:dyDescent="0.2">
      <c r="A120" s="171" t="s">
        <v>138</v>
      </c>
      <c r="B120" s="173">
        <v>1368.4</v>
      </c>
      <c r="C120" s="171"/>
      <c r="D120" s="171"/>
      <c r="E120" s="173">
        <v>1192.49</v>
      </c>
      <c r="F120" s="174">
        <v>87.14</v>
      </c>
      <c r="G120" s="172"/>
    </row>
    <row r="121" spans="1:7" s="163" customFormat="1" ht="12.75" x14ac:dyDescent="0.2">
      <c r="A121" s="171" t="s">
        <v>144</v>
      </c>
      <c r="B121" s="173">
        <v>2824.1</v>
      </c>
      <c r="C121" s="171"/>
      <c r="D121" s="171"/>
      <c r="E121" s="173">
        <v>3307.27</v>
      </c>
      <c r="F121" s="174">
        <v>117.11</v>
      </c>
      <c r="G121" s="172"/>
    </row>
    <row r="122" spans="1:7" s="163" customFormat="1" ht="12.75" x14ac:dyDescent="0.2">
      <c r="A122" s="208" t="s">
        <v>88</v>
      </c>
      <c r="B122" s="210">
        <v>295.07</v>
      </c>
      <c r="C122" s="208"/>
      <c r="D122" s="208"/>
      <c r="E122" s="210">
        <v>925.04</v>
      </c>
      <c r="F122" s="210">
        <v>313.5</v>
      </c>
      <c r="G122" s="211"/>
    </row>
    <row r="123" spans="1:7" s="163" customFormat="1" ht="12.75" x14ac:dyDescent="0.2">
      <c r="A123" s="171" t="s">
        <v>144</v>
      </c>
      <c r="B123" s="174">
        <v>295.07</v>
      </c>
      <c r="C123" s="171"/>
      <c r="D123" s="171"/>
      <c r="E123" s="174">
        <v>925.04</v>
      </c>
      <c r="F123" s="174">
        <v>313.5</v>
      </c>
      <c r="G123" s="172"/>
    </row>
    <row r="124" spans="1:7" s="163" customFormat="1" ht="12.75" x14ac:dyDescent="0.2">
      <c r="A124" s="208" t="s">
        <v>89</v>
      </c>
      <c r="B124" s="209">
        <v>7774.87</v>
      </c>
      <c r="C124" s="208"/>
      <c r="D124" s="208"/>
      <c r="E124" s="209">
        <v>11505.83</v>
      </c>
      <c r="F124" s="210">
        <v>147.99</v>
      </c>
      <c r="G124" s="211"/>
    </row>
    <row r="125" spans="1:7" s="163" customFormat="1" ht="12.75" x14ac:dyDescent="0.2">
      <c r="A125" s="171" t="s">
        <v>138</v>
      </c>
      <c r="B125" s="173">
        <v>3482.5</v>
      </c>
      <c r="C125" s="171"/>
      <c r="D125" s="171"/>
      <c r="E125" s="173">
        <v>2490.5500000000002</v>
      </c>
      <c r="F125" s="174">
        <v>71.52</v>
      </c>
      <c r="G125" s="172"/>
    </row>
    <row r="126" spans="1:7" s="163" customFormat="1" ht="12.75" x14ac:dyDescent="0.2">
      <c r="A126" s="171" t="s">
        <v>144</v>
      </c>
      <c r="B126" s="173">
        <v>4292.37</v>
      </c>
      <c r="C126" s="171"/>
      <c r="D126" s="171"/>
      <c r="E126" s="173">
        <v>9015.2800000000007</v>
      </c>
      <c r="F126" s="174">
        <v>210.03</v>
      </c>
      <c r="G126" s="172"/>
    </row>
    <row r="127" spans="1:7" s="163" customFormat="1" ht="12.75" x14ac:dyDescent="0.2">
      <c r="A127" s="208" t="s">
        <v>90</v>
      </c>
      <c r="B127" s="209">
        <v>35798.35</v>
      </c>
      <c r="C127" s="208"/>
      <c r="D127" s="208"/>
      <c r="E127" s="209">
        <v>41473.49</v>
      </c>
      <c r="F127" s="210">
        <v>115.85</v>
      </c>
      <c r="G127" s="211"/>
    </row>
    <row r="128" spans="1:7" s="163" customFormat="1" ht="12.75" x14ac:dyDescent="0.2">
      <c r="A128" s="171" t="s">
        <v>144</v>
      </c>
      <c r="B128" s="173">
        <v>35798.35</v>
      </c>
      <c r="C128" s="171"/>
      <c r="D128" s="171"/>
      <c r="E128" s="173">
        <v>41473.49</v>
      </c>
      <c r="F128" s="174">
        <v>115.85</v>
      </c>
      <c r="G128" s="172"/>
    </row>
    <row r="129" spans="1:7" s="163" customFormat="1" ht="12.75" x14ac:dyDescent="0.2">
      <c r="A129" s="208" t="s">
        <v>91</v>
      </c>
      <c r="B129" s="209">
        <v>7305.09</v>
      </c>
      <c r="C129" s="208"/>
      <c r="D129" s="208"/>
      <c r="E129" s="209">
        <v>7800.41</v>
      </c>
      <c r="F129" s="210">
        <v>106.78</v>
      </c>
      <c r="G129" s="211"/>
    </row>
    <row r="130" spans="1:7" s="163" customFormat="1" ht="12.75" x14ac:dyDescent="0.2">
      <c r="A130" s="171" t="s">
        <v>138</v>
      </c>
      <c r="B130" s="171"/>
      <c r="C130" s="171"/>
      <c r="D130" s="171"/>
      <c r="E130" s="174">
        <v>285</v>
      </c>
      <c r="F130" s="171"/>
      <c r="G130" s="172"/>
    </row>
    <row r="131" spans="1:7" s="163" customFormat="1" ht="12.75" x14ac:dyDescent="0.2">
      <c r="A131" s="171" t="s">
        <v>134</v>
      </c>
      <c r="B131" s="173">
        <v>6787.47</v>
      </c>
      <c r="C131" s="171"/>
      <c r="D131" s="171"/>
      <c r="E131" s="173">
        <v>6465.41</v>
      </c>
      <c r="F131" s="174">
        <v>95.26</v>
      </c>
      <c r="G131" s="172"/>
    </row>
    <row r="132" spans="1:7" s="163" customFormat="1" ht="12.75" x14ac:dyDescent="0.2">
      <c r="A132" s="171" t="s">
        <v>144</v>
      </c>
      <c r="B132" s="174">
        <v>517.62</v>
      </c>
      <c r="C132" s="171"/>
      <c r="D132" s="171"/>
      <c r="E132" s="173">
        <v>1050</v>
      </c>
      <c r="F132" s="174">
        <v>202.85</v>
      </c>
      <c r="G132" s="172"/>
    </row>
    <row r="133" spans="1:7" s="163" customFormat="1" ht="12.75" x14ac:dyDescent="0.2">
      <c r="A133" s="208" t="s">
        <v>92</v>
      </c>
      <c r="B133" s="209">
        <v>3076.62</v>
      </c>
      <c r="C133" s="208"/>
      <c r="D133" s="208"/>
      <c r="E133" s="210">
        <v>779.98</v>
      </c>
      <c r="F133" s="210">
        <v>25.35</v>
      </c>
      <c r="G133" s="211"/>
    </row>
    <row r="134" spans="1:7" s="163" customFormat="1" ht="12.75" x14ac:dyDescent="0.2">
      <c r="A134" s="171" t="s">
        <v>144</v>
      </c>
      <c r="B134" s="173">
        <v>3076.62</v>
      </c>
      <c r="C134" s="171"/>
      <c r="D134" s="171"/>
      <c r="E134" s="174">
        <v>779.98</v>
      </c>
      <c r="F134" s="174">
        <v>25.35</v>
      </c>
      <c r="G134" s="172"/>
    </row>
    <row r="135" spans="1:7" s="163" customFormat="1" ht="12.75" x14ac:dyDescent="0.2">
      <c r="A135" s="167" t="s">
        <v>93</v>
      </c>
      <c r="B135" s="166">
        <v>6872.51</v>
      </c>
      <c r="C135" s="167"/>
      <c r="D135" s="167"/>
      <c r="E135" s="166">
        <v>5686.87</v>
      </c>
      <c r="F135" s="165">
        <v>82.75</v>
      </c>
      <c r="G135" s="168"/>
    </row>
    <row r="136" spans="1:7" s="163" customFormat="1" ht="25.5" x14ac:dyDescent="0.2">
      <c r="A136" s="208" t="s">
        <v>94</v>
      </c>
      <c r="B136" s="209">
        <v>2551.84</v>
      </c>
      <c r="C136" s="208"/>
      <c r="D136" s="208"/>
      <c r="E136" s="209">
        <v>2254.25</v>
      </c>
      <c r="F136" s="210">
        <v>88.34</v>
      </c>
      <c r="G136" s="211"/>
    </row>
    <row r="137" spans="1:7" s="163" customFormat="1" ht="12.75" x14ac:dyDescent="0.2">
      <c r="A137" s="171" t="s">
        <v>144</v>
      </c>
      <c r="B137" s="173">
        <v>2551.84</v>
      </c>
      <c r="C137" s="171"/>
      <c r="D137" s="171"/>
      <c r="E137" s="173">
        <v>2254.25</v>
      </c>
      <c r="F137" s="174">
        <v>88.34</v>
      </c>
      <c r="G137" s="172"/>
    </row>
    <row r="138" spans="1:7" s="163" customFormat="1" ht="12.75" x14ac:dyDescent="0.2">
      <c r="A138" s="208" t="s">
        <v>95</v>
      </c>
      <c r="B138" s="209">
        <v>1748.21</v>
      </c>
      <c r="C138" s="208"/>
      <c r="D138" s="208"/>
      <c r="E138" s="209">
        <v>1393.57</v>
      </c>
      <c r="F138" s="210">
        <v>79.709999999999994</v>
      </c>
      <c r="G138" s="211"/>
    </row>
    <row r="139" spans="1:7" s="163" customFormat="1" ht="12.75" x14ac:dyDescent="0.2">
      <c r="A139" s="171" t="s">
        <v>144</v>
      </c>
      <c r="B139" s="173">
        <v>1748.21</v>
      </c>
      <c r="C139" s="171"/>
      <c r="D139" s="171"/>
      <c r="E139" s="173">
        <v>1393.57</v>
      </c>
      <c r="F139" s="174">
        <v>79.709999999999994</v>
      </c>
      <c r="G139" s="172"/>
    </row>
    <row r="140" spans="1:7" s="163" customFormat="1" ht="12.75" x14ac:dyDescent="0.2">
      <c r="A140" s="208" t="s">
        <v>96</v>
      </c>
      <c r="B140" s="209">
        <v>1258.7</v>
      </c>
      <c r="C140" s="208"/>
      <c r="D140" s="208"/>
      <c r="E140" s="210">
        <v>707.61</v>
      </c>
      <c r="F140" s="210">
        <v>56.22</v>
      </c>
      <c r="G140" s="211"/>
    </row>
    <row r="141" spans="1:7" s="163" customFormat="1" ht="12.75" x14ac:dyDescent="0.2">
      <c r="A141" s="171" t="s">
        <v>144</v>
      </c>
      <c r="B141" s="173">
        <v>1258.7</v>
      </c>
      <c r="C141" s="171"/>
      <c r="D141" s="171"/>
      <c r="E141" s="174">
        <v>707.61</v>
      </c>
      <c r="F141" s="174">
        <v>56.22</v>
      </c>
      <c r="G141" s="172"/>
    </row>
    <row r="142" spans="1:7" s="163" customFormat="1" ht="12.75" x14ac:dyDescent="0.2">
      <c r="A142" s="208" t="s">
        <v>97</v>
      </c>
      <c r="B142" s="210">
        <v>784.09</v>
      </c>
      <c r="C142" s="208"/>
      <c r="D142" s="208"/>
      <c r="E142" s="210">
        <v>828.88</v>
      </c>
      <c r="F142" s="210">
        <v>105.71</v>
      </c>
      <c r="G142" s="211"/>
    </row>
    <row r="143" spans="1:7" s="163" customFormat="1" ht="12.75" x14ac:dyDescent="0.2">
      <c r="A143" s="171" t="s">
        <v>144</v>
      </c>
      <c r="B143" s="174">
        <v>784.09</v>
      </c>
      <c r="C143" s="171"/>
      <c r="D143" s="171"/>
      <c r="E143" s="174">
        <v>828.88</v>
      </c>
      <c r="F143" s="174">
        <v>105.71</v>
      </c>
      <c r="G143" s="172"/>
    </row>
    <row r="144" spans="1:7" s="163" customFormat="1" ht="12.75" x14ac:dyDescent="0.2">
      <c r="A144" s="208" t="s">
        <v>98</v>
      </c>
      <c r="B144" s="210">
        <v>431.66</v>
      </c>
      <c r="C144" s="208"/>
      <c r="D144" s="208"/>
      <c r="E144" s="210">
        <v>407.64</v>
      </c>
      <c r="F144" s="210">
        <v>94.44</v>
      </c>
      <c r="G144" s="211"/>
    </row>
    <row r="145" spans="1:8" s="163" customFormat="1" ht="12.75" x14ac:dyDescent="0.2">
      <c r="A145" s="171" t="s">
        <v>144</v>
      </c>
      <c r="B145" s="174">
        <v>431.66</v>
      </c>
      <c r="C145" s="171"/>
      <c r="D145" s="171"/>
      <c r="E145" s="174">
        <v>407.64</v>
      </c>
      <c r="F145" s="174">
        <v>94.44</v>
      </c>
      <c r="G145" s="172"/>
    </row>
    <row r="146" spans="1:8" s="163" customFormat="1" ht="12.75" x14ac:dyDescent="0.2">
      <c r="A146" s="208" t="s">
        <v>99</v>
      </c>
      <c r="B146" s="210">
        <v>98.01</v>
      </c>
      <c r="C146" s="208"/>
      <c r="D146" s="208"/>
      <c r="E146" s="210">
        <v>94.92</v>
      </c>
      <c r="F146" s="210">
        <v>96.85</v>
      </c>
      <c r="G146" s="211"/>
    </row>
    <row r="147" spans="1:8" s="163" customFormat="1" ht="12.75" x14ac:dyDescent="0.2">
      <c r="A147" s="171" t="s">
        <v>144</v>
      </c>
      <c r="B147" s="174">
        <v>98.01</v>
      </c>
      <c r="C147" s="171"/>
      <c r="D147" s="171"/>
      <c r="E147" s="174">
        <v>94.92</v>
      </c>
      <c r="F147" s="174">
        <v>96.85</v>
      </c>
      <c r="G147" s="172"/>
    </row>
    <row r="148" spans="1:8" s="163" customFormat="1" ht="12.75" x14ac:dyDescent="0.2">
      <c r="A148" s="208" t="s">
        <v>100</v>
      </c>
      <c r="B148" s="209">
        <v>1432.68</v>
      </c>
      <c r="C148" s="209">
        <v>3800</v>
      </c>
      <c r="D148" s="209">
        <v>8800</v>
      </c>
      <c r="E148" s="209">
        <v>2226.7800000000002</v>
      </c>
      <c r="F148" s="210">
        <v>155.43</v>
      </c>
      <c r="G148" s="212">
        <v>25.3</v>
      </c>
    </row>
    <row r="149" spans="1:8" s="163" customFormat="1" ht="12.75" x14ac:dyDescent="0.2">
      <c r="A149" s="208" t="s">
        <v>101</v>
      </c>
      <c r="B149" s="209">
        <v>1432.68</v>
      </c>
      <c r="C149" s="208"/>
      <c r="D149" s="208"/>
      <c r="E149" s="209">
        <v>2226.7800000000002</v>
      </c>
      <c r="F149" s="210">
        <v>155.43</v>
      </c>
      <c r="G149" s="211"/>
    </row>
    <row r="150" spans="1:8" s="163" customFormat="1" ht="12.75" x14ac:dyDescent="0.2">
      <c r="A150" s="208" t="s">
        <v>102</v>
      </c>
      <c r="B150" s="209">
        <v>1430.57</v>
      </c>
      <c r="C150" s="208"/>
      <c r="D150" s="208"/>
      <c r="E150" s="209">
        <v>1670.6</v>
      </c>
      <c r="F150" s="210">
        <v>116.78</v>
      </c>
      <c r="G150" s="211"/>
    </row>
    <row r="151" spans="1:8" s="163" customFormat="1" ht="12.75" x14ac:dyDescent="0.2">
      <c r="A151" s="171" t="s">
        <v>144</v>
      </c>
      <c r="B151" s="173">
        <v>1430.57</v>
      </c>
      <c r="C151" s="171"/>
      <c r="D151" s="171"/>
      <c r="E151" s="173">
        <v>1670.6</v>
      </c>
      <c r="F151" s="174">
        <v>116.78</v>
      </c>
      <c r="G151" s="172"/>
    </row>
    <row r="152" spans="1:8" s="163" customFormat="1" ht="25.5" x14ac:dyDescent="0.2">
      <c r="A152" s="208" t="s">
        <v>103</v>
      </c>
      <c r="B152" s="210">
        <v>0.01</v>
      </c>
      <c r="C152" s="208"/>
      <c r="D152" s="208"/>
      <c r="E152" s="208"/>
      <c r="F152" s="208"/>
      <c r="G152" s="211"/>
    </row>
    <row r="153" spans="1:8" s="163" customFormat="1" ht="12.75" x14ac:dyDescent="0.2">
      <c r="A153" s="171" t="s">
        <v>144</v>
      </c>
      <c r="B153" s="174">
        <v>0.01</v>
      </c>
      <c r="C153" s="171"/>
      <c r="D153" s="171"/>
      <c r="E153" s="171"/>
      <c r="F153" s="171"/>
      <c r="G153" s="172"/>
    </row>
    <row r="154" spans="1:8" s="163" customFormat="1" ht="12.75" x14ac:dyDescent="0.2">
      <c r="A154" s="208" t="s">
        <v>104</v>
      </c>
      <c r="B154" s="210">
        <v>2.1</v>
      </c>
      <c r="C154" s="208"/>
      <c r="D154" s="208"/>
      <c r="E154" s="210">
        <v>556.17999999999995</v>
      </c>
      <c r="F154" s="209">
        <v>26484.76</v>
      </c>
      <c r="G154" s="211"/>
    </row>
    <row r="155" spans="1:8" s="163" customFormat="1" ht="12.75" x14ac:dyDescent="0.2">
      <c r="A155" s="171" t="s">
        <v>144</v>
      </c>
      <c r="B155" s="174">
        <v>2.1</v>
      </c>
      <c r="C155" s="171"/>
      <c r="D155" s="171"/>
      <c r="E155" s="174">
        <v>556.17999999999995</v>
      </c>
      <c r="F155" s="173">
        <v>26484.76</v>
      </c>
      <c r="G155" s="172"/>
    </row>
    <row r="156" spans="1:8" s="163" customFormat="1" ht="12.75" x14ac:dyDescent="0.2">
      <c r="A156" s="208" t="s">
        <v>105</v>
      </c>
      <c r="B156" s="210">
        <v>75.33</v>
      </c>
      <c r="C156" s="209">
        <v>4200</v>
      </c>
      <c r="D156" s="209">
        <v>4200</v>
      </c>
      <c r="E156" s="210">
        <v>75.959999999999994</v>
      </c>
      <c r="F156" s="210">
        <v>100.84</v>
      </c>
      <c r="G156" s="212">
        <v>1.81</v>
      </c>
    </row>
    <row r="157" spans="1:8" s="163" customFormat="1" ht="12.75" x14ac:dyDescent="0.2">
      <c r="A157" s="208" t="s">
        <v>106</v>
      </c>
      <c r="B157" s="210">
        <v>75.33</v>
      </c>
      <c r="C157" s="208"/>
      <c r="D157" s="208"/>
      <c r="E157" s="210">
        <v>75.959999999999994</v>
      </c>
      <c r="F157" s="210">
        <v>100.84</v>
      </c>
      <c r="G157" s="211"/>
    </row>
    <row r="158" spans="1:8" s="163" customFormat="1" ht="12.75" x14ac:dyDescent="0.2">
      <c r="A158" s="208" t="s">
        <v>107</v>
      </c>
      <c r="B158" s="208"/>
      <c r="C158" s="208"/>
      <c r="D158" s="208"/>
      <c r="E158" s="210">
        <v>75.959999999999994</v>
      </c>
      <c r="F158" s="208"/>
      <c r="G158" s="211"/>
    </row>
    <row r="159" spans="1:8" s="163" customFormat="1" ht="12.75" x14ac:dyDescent="0.2">
      <c r="A159" s="171" t="s">
        <v>144</v>
      </c>
      <c r="B159" s="171"/>
      <c r="C159" s="171"/>
      <c r="D159" s="171"/>
      <c r="E159" s="174">
        <v>75.959999999999994</v>
      </c>
      <c r="F159" s="171"/>
      <c r="G159" s="172"/>
      <c r="H159" s="213"/>
    </row>
    <row r="160" spans="1:8" s="163" customFormat="1" ht="12.75" x14ac:dyDescent="0.2">
      <c r="A160" s="208" t="s">
        <v>108</v>
      </c>
      <c r="B160" s="210">
        <v>75.33</v>
      </c>
      <c r="C160" s="208"/>
      <c r="D160" s="208"/>
      <c r="E160" s="208"/>
      <c r="F160" s="208"/>
      <c r="G160" s="211"/>
    </row>
    <row r="161" spans="1:7" s="163" customFormat="1" ht="12.75" x14ac:dyDescent="0.2">
      <c r="A161" s="171" t="s">
        <v>144</v>
      </c>
      <c r="B161" s="174">
        <v>75.33</v>
      </c>
      <c r="C161" s="171"/>
      <c r="D161" s="171"/>
      <c r="E161" s="171"/>
      <c r="F161" s="171"/>
      <c r="G161" s="172"/>
    </row>
    <row r="162" spans="1:7" s="163" customFormat="1" ht="12.75" x14ac:dyDescent="0.2">
      <c r="A162" s="167" t="s">
        <v>109</v>
      </c>
      <c r="B162" s="166">
        <v>2472.91</v>
      </c>
      <c r="C162" s="166">
        <v>86100</v>
      </c>
      <c r="D162" s="166">
        <v>98045</v>
      </c>
      <c r="E162" s="166">
        <v>36152.1</v>
      </c>
      <c r="F162" s="166">
        <v>1461.93</v>
      </c>
      <c r="G162" s="164">
        <v>36.869999999999997</v>
      </c>
    </row>
    <row r="163" spans="1:7" s="163" customFormat="1" ht="12.75" x14ac:dyDescent="0.2">
      <c r="A163" s="167" t="s">
        <v>110</v>
      </c>
      <c r="B163" s="167"/>
      <c r="C163" s="166">
        <v>2000</v>
      </c>
      <c r="D163" s="166">
        <v>2000</v>
      </c>
      <c r="E163" s="167"/>
      <c r="F163" s="167"/>
      <c r="G163" s="168"/>
    </row>
    <row r="164" spans="1:7" s="163" customFormat="1" ht="12.75" x14ac:dyDescent="0.2">
      <c r="A164" s="208" t="s">
        <v>111</v>
      </c>
      <c r="B164" s="210">
        <v>289.98</v>
      </c>
      <c r="C164" s="209">
        <v>84100</v>
      </c>
      <c r="D164" s="209">
        <v>96045</v>
      </c>
      <c r="E164" s="209">
        <v>36152.1</v>
      </c>
      <c r="F164" s="209">
        <v>12467.1</v>
      </c>
      <c r="G164" s="212">
        <v>37.64</v>
      </c>
    </row>
    <row r="165" spans="1:7" s="163" customFormat="1" ht="12.75" x14ac:dyDescent="0.2">
      <c r="A165" s="208" t="s">
        <v>112</v>
      </c>
      <c r="B165" s="210">
        <v>289.98</v>
      </c>
      <c r="C165" s="208"/>
      <c r="D165" s="208"/>
      <c r="E165" s="209">
        <v>16952.11</v>
      </c>
      <c r="F165" s="209">
        <v>5845.96</v>
      </c>
      <c r="G165" s="211"/>
    </row>
    <row r="166" spans="1:7" s="163" customFormat="1" ht="12.75" x14ac:dyDescent="0.2">
      <c r="A166" s="208" t="s">
        <v>113</v>
      </c>
      <c r="B166" s="208"/>
      <c r="C166" s="208"/>
      <c r="D166" s="208"/>
      <c r="E166" s="209">
        <v>1721.3</v>
      </c>
      <c r="F166" s="208"/>
      <c r="G166" s="211"/>
    </row>
    <row r="167" spans="1:7" s="163" customFormat="1" ht="12.75" x14ac:dyDescent="0.2">
      <c r="A167" s="171" t="s">
        <v>134</v>
      </c>
      <c r="B167" s="171"/>
      <c r="C167" s="171"/>
      <c r="D167" s="171"/>
      <c r="E167" s="173">
        <v>1508.8</v>
      </c>
      <c r="F167" s="171"/>
      <c r="G167" s="172"/>
    </row>
    <row r="168" spans="1:7" s="163" customFormat="1" ht="12.75" x14ac:dyDescent="0.2">
      <c r="A168" s="171" t="s">
        <v>144</v>
      </c>
      <c r="B168" s="171"/>
      <c r="C168" s="171"/>
      <c r="D168" s="171"/>
      <c r="E168" s="174">
        <v>212.5</v>
      </c>
      <c r="F168" s="171"/>
      <c r="G168" s="172"/>
    </row>
    <row r="169" spans="1:7" s="163" customFormat="1" ht="12.75" x14ac:dyDescent="0.2">
      <c r="A169" s="208" t="s">
        <v>114</v>
      </c>
      <c r="B169" s="208"/>
      <c r="C169" s="208"/>
      <c r="D169" s="208"/>
      <c r="E169" s="209">
        <v>15230.81</v>
      </c>
      <c r="F169" s="208"/>
      <c r="G169" s="211"/>
    </row>
    <row r="170" spans="1:7" s="163" customFormat="1" ht="12.75" x14ac:dyDescent="0.2">
      <c r="A170" s="171" t="s">
        <v>134</v>
      </c>
      <c r="B170" s="171"/>
      <c r="C170" s="171"/>
      <c r="D170" s="171"/>
      <c r="E170" s="173">
        <v>11745</v>
      </c>
      <c r="F170" s="171"/>
      <c r="G170" s="172"/>
    </row>
    <row r="171" spans="1:7" s="163" customFormat="1" ht="12.75" x14ac:dyDescent="0.2">
      <c r="A171" s="171" t="s">
        <v>144</v>
      </c>
      <c r="B171" s="171"/>
      <c r="C171" s="171"/>
      <c r="D171" s="171"/>
      <c r="E171" s="173">
        <v>3485.81</v>
      </c>
      <c r="F171" s="171"/>
      <c r="G171" s="172"/>
    </row>
    <row r="172" spans="1:7" s="163" customFormat="1" ht="12.75" x14ac:dyDescent="0.2">
      <c r="A172" s="208" t="s">
        <v>115</v>
      </c>
      <c r="B172" s="210">
        <v>289.98</v>
      </c>
      <c r="C172" s="208"/>
      <c r="D172" s="208"/>
      <c r="E172" s="208"/>
      <c r="F172" s="208"/>
      <c r="G172" s="211"/>
    </row>
    <row r="173" spans="1:7" s="163" customFormat="1" ht="12.75" x14ac:dyDescent="0.2">
      <c r="A173" s="171" t="s">
        <v>134</v>
      </c>
      <c r="B173" s="174">
        <v>289.98</v>
      </c>
      <c r="C173" s="171"/>
      <c r="D173" s="171"/>
      <c r="E173" s="171"/>
      <c r="F173" s="171"/>
      <c r="G173" s="172"/>
    </row>
    <row r="174" spans="1:7" s="163" customFormat="1" ht="12.75" x14ac:dyDescent="0.2">
      <c r="A174" s="208" t="s">
        <v>116</v>
      </c>
      <c r="B174" s="208"/>
      <c r="C174" s="208"/>
      <c r="D174" s="208"/>
      <c r="E174" s="209">
        <v>19199.990000000002</v>
      </c>
      <c r="F174" s="208"/>
      <c r="G174" s="168"/>
    </row>
    <row r="175" spans="1:7" s="163" customFormat="1" ht="12.75" x14ac:dyDescent="0.2">
      <c r="A175" s="208" t="s">
        <v>117</v>
      </c>
      <c r="B175" s="208"/>
      <c r="C175" s="208"/>
      <c r="D175" s="208"/>
      <c r="E175" s="209">
        <v>19199.990000000002</v>
      </c>
      <c r="F175" s="208"/>
      <c r="G175" s="168"/>
    </row>
    <row r="176" spans="1:7" s="163" customFormat="1" ht="12.75" x14ac:dyDescent="0.2">
      <c r="A176" s="171" t="s">
        <v>138</v>
      </c>
      <c r="B176" s="171"/>
      <c r="C176" s="171"/>
      <c r="D176" s="171"/>
      <c r="E176" s="173">
        <v>3199.99</v>
      </c>
      <c r="F176" s="171"/>
      <c r="G176" s="172"/>
    </row>
    <row r="177" spans="1:7" s="163" customFormat="1" ht="12.75" x14ac:dyDescent="0.2">
      <c r="A177" s="171" t="s">
        <v>134</v>
      </c>
      <c r="B177" s="171"/>
      <c r="C177" s="171"/>
      <c r="D177" s="171"/>
      <c r="E177" s="173">
        <v>16000</v>
      </c>
      <c r="F177" s="171"/>
      <c r="G177" s="172"/>
    </row>
    <row r="178" spans="1:7" s="163" customFormat="1" ht="12.75" x14ac:dyDescent="0.2">
      <c r="A178" s="167" t="s">
        <v>118</v>
      </c>
      <c r="B178" s="166">
        <v>2182.9299999999998</v>
      </c>
      <c r="C178" s="167"/>
      <c r="D178" s="167"/>
      <c r="E178" s="167"/>
      <c r="F178" s="167"/>
      <c r="G178" s="168"/>
    </row>
    <row r="179" spans="1:7" s="163" customFormat="1" ht="12.75" x14ac:dyDescent="0.2">
      <c r="A179" s="208" t="s">
        <v>119</v>
      </c>
      <c r="B179" s="209">
        <v>2182.9299999999998</v>
      </c>
      <c r="C179" s="208"/>
      <c r="D179" s="167"/>
      <c r="E179" s="167"/>
      <c r="F179" s="167"/>
      <c r="G179" s="168"/>
    </row>
    <row r="180" spans="1:7" s="163" customFormat="1" ht="12.75" x14ac:dyDescent="0.2">
      <c r="A180" s="208" t="s">
        <v>120</v>
      </c>
      <c r="B180" s="209">
        <v>2182.9299999999998</v>
      </c>
      <c r="C180" s="208"/>
      <c r="D180" s="167"/>
      <c r="E180" s="167"/>
      <c r="F180" s="167"/>
      <c r="G180" s="168"/>
    </row>
    <row r="181" spans="1:7" s="163" customFormat="1" ht="12.75" x14ac:dyDescent="0.2">
      <c r="A181" s="171" t="s">
        <v>138</v>
      </c>
      <c r="B181" s="173">
        <v>2182.9299999999998</v>
      </c>
      <c r="C181" s="167"/>
      <c r="D181" s="167"/>
      <c r="E181" s="167"/>
      <c r="F181" s="167"/>
      <c r="G181" s="168"/>
    </row>
    <row r="182" spans="1:7" s="163" customFormat="1" ht="19.5" customHeight="1" x14ac:dyDescent="0.2">
      <c r="A182" s="171" t="s">
        <v>121</v>
      </c>
      <c r="B182" s="173">
        <v>781608.49</v>
      </c>
      <c r="C182" s="173">
        <v>1931759</v>
      </c>
      <c r="D182" s="173">
        <v>2128346</v>
      </c>
      <c r="E182" s="173">
        <v>1028075.76</v>
      </c>
      <c r="F182" s="174">
        <v>131.53</v>
      </c>
      <c r="G182" s="214">
        <v>48.3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7A28-ABAE-4118-9A7E-9E9026D06401}">
  <dimension ref="A1:AP175"/>
  <sheetViews>
    <sheetView showGridLines="0" topLeftCell="A25" workbookViewId="0">
      <selection activeCell="M55" sqref="M55"/>
    </sheetView>
  </sheetViews>
  <sheetFormatPr defaultRowHeight="11.25" x14ac:dyDescent="0.15"/>
  <cols>
    <col min="1" max="1" width="53.7109375" style="113" customWidth="1"/>
    <col min="2" max="2" width="12.140625" style="113" customWidth="1"/>
    <col min="3" max="3" width="13.7109375" style="113" customWidth="1"/>
    <col min="4" max="4" width="14.140625" style="113" customWidth="1"/>
    <col min="5" max="5" width="13" style="113" customWidth="1"/>
    <col min="6" max="6" width="11.28515625" style="113" customWidth="1"/>
    <col min="7" max="7" width="9.7109375" style="113" customWidth="1"/>
    <col min="8" max="16384" width="9.140625" style="113"/>
  </cols>
  <sheetData>
    <row r="1" spans="1:42" s="64" customFormat="1" ht="52.5" customHeight="1" thickBot="1" x14ac:dyDescent="0.2">
      <c r="A1" s="63" t="s">
        <v>24</v>
      </c>
      <c r="B1" s="63" t="s">
        <v>122</v>
      </c>
      <c r="C1" s="63" t="s">
        <v>123</v>
      </c>
      <c r="D1" s="63" t="s">
        <v>124</v>
      </c>
      <c r="E1" s="63" t="s">
        <v>125</v>
      </c>
      <c r="F1" s="63" t="s">
        <v>126</v>
      </c>
      <c r="G1" s="63" t="s">
        <v>127</v>
      </c>
      <c r="H1" s="64">
        <f ca="1">H:AX</f>
        <v>0</v>
      </c>
    </row>
    <row r="2" spans="1:42" s="69" customFormat="1" ht="20.25" customHeight="1" x14ac:dyDescent="0.2">
      <c r="A2" s="65" t="s">
        <v>128</v>
      </c>
      <c r="B2" s="66">
        <v>781608.49</v>
      </c>
      <c r="C2" s="66">
        <v>1931759</v>
      </c>
      <c r="D2" s="66">
        <v>2128346</v>
      </c>
      <c r="E2" s="66">
        <v>1028075.76</v>
      </c>
      <c r="F2" s="67">
        <v>131.53</v>
      </c>
      <c r="G2" s="68">
        <v>48.3</v>
      </c>
    </row>
    <row r="3" spans="1:42" s="74" customFormat="1" ht="25.5" x14ac:dyDescent="0.2">
      <c r="A3" s="70" t="s">
        <v>129</v>
      </c>
      <c r="B3" s="71">
        <v>781608.49</v>
      </c>
      <c r="C3" s="71">
        <v>1931759</v>
      </c>
      <c r="D3" s="71">
        <v>2128346</v>
      </c>
      <c r="E3" s="71">
        <v>1028075.76</v>
      </c>
      <c r="F3" s="72">
        <v>131.53</v>
      </c>
      <c r="G3" s="73">
        <v>48.3</v>
      </c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</row>
    <row r="4" spans="1:42" s="79" customFormat="1" ht="12.75" x14ac:dyDescent="0.2">
      <c r="A4" s="75" t="s">
        <v>130</v>
      </c>
      <c r="B4" s="76">
        <v>781608.49</v>
      </c>
      <c r="C4" s="76">
        <v>1931759</v>
      </c>
      <c r="D4" s="76">
        <v>2128346</v>
      </c>
      <c r="E4" s="76">
        <v>1028075.76</v>
      </c>
      <c r="F4" s="77">
        <v>131.53</v>
      </c>
      <c r="G4" s="78">
        <v>48.3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</row>
    <row r="5" spans="1:42" s="84" customFormat="1" ht="12.75" x14ac:dyDescent="0.2">
      <c r="A5" s="80" t="s">
        <v>131</v>
      </c>
      <c r="B5" s="81">
        <v>18215.84</v>
      </c>
      <c r="C5" s="81">
        <v>45100</v>
      </c>
      <c r="D5" s="81">
        <v>77100</v>
      </c>
      <c r="E5" s="81">
        <v>47227.53</v>
      </c>
      <c r="F5" s="82">
        <v>259.27</v>
      </c>
      <c r="G5" s="83">
        <v>61.25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</row>
    <row r="6" spans="1:42" s="89" customFormat="1" ht="25.5" x14ac:dyDescent="0.2">
      <c r="A6" s="85" t="s">
        <v>132</v>
      </c>
      <c r="B6" s="86">
        <v>18215.84</v>
      </c>
      <c r="C6" s="86">
        <v>45100</v>
      </c>
      <c r="D6" s="86">
        <v>77100</v>
      </c>
      <c r="E6" s="86">
        <v>47227.53</v>
      </c>
      <c r="F6" s="87">
        <v>259.27</v>
      </c>
      <c r="G6" s="88">
        <v>61.25</v>
      </c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</row>
    <row r="7" spans="1:42" s="94" customFormat="1" ht="12.75" x14ac:dyDescent="0.2">
      <c r="A7" s="90" t="s">
        <v>133</v>
      </c>
      <c r="B7" s="91">
        <v>18215.84</v>
      </c>
      <c r="C7" s="91">
        <v>45100</v>
      </c>
      <c r="D7" s="91">
        <v>77100</v>
      </c>
      <c r="E7" s="91">
        <v>47227.53</v>
      </c>
      <c r="F7" s="92">
        <v>259.27</v>
      </c>
      <c r="G7" s="93">
        <v>61.25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</row>
    <row r="8" spans="1:42" s="99" customFormat="1" ht="12.75" x14ac:dyDescent="0.2">
      <c r="A8" s="95" t="s">
        <v>134</v>
      </c>
      <c r="B8" s="96">
        <v>18215.84</v>
      </c>
      <c r="C8" s="96">
        <v>45100</v>
      </c>
      <c r="D8" s="96">
        <v>77100</v>
      </c>
      <c r="E8" s="96">
        <v>47227.53</v>
      </c>
      <c r="F8" s="97">
        <v>259.27</v>
      </c>
      <c r="G8" s="98">
        <v>61.25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</row>
    <row r="9" spans="1:42" s="104" customFormat="1" ht="12.75" x14ac:dyDescent="0.2">
      <c r="A9" s="100" t="s">
        <v>71</v>
      </c>
      <c r="B9" s="101">
        <v>17925.86</v>
      </c>
      <c r="C9" s="101">
        <v>23000</v>
      </c>
      <c r="D9" s="101">
        <v>38055</v>
      </c>
      <c r="E9" s="101">
        <v>17973.73</v>
      </c>
      <c r="F9" s="102">
        <v>100.27</v>
      </c>
      <c r="G9" s="103">
        <v>47.23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</row>
    <row r="10" spans="1:42" s="89" customFormat="1" ht="12.75" x14ac:dyDescent="0.2">
      <c r="A10" s="105" t="s">
        <v>83</v>
      </c>
      <c r="B10" s="106">
        <v>17925.86</v>
      </c>
      <c r="C10" s="105"/>
      <c r="D10" s="105"/>
      <c r="E10" s="106">
        <v>17973.73</v>
      </c>
      <c r="F10" s="107">
        <v>100.27</v>
      </c>
      <c r="G10" s="108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</row>
    <row r="11" spans="1:42" s="94" customFormat="1" ht="12.75" x14ac:dyDescent="0.2">
      <c r="A11" s="90" t="s">
        <v>85</v>
      </c>
      <c r="B11" s="91">
        <v>11138.39</v>
      </c>
      <c r="C11" s="90"/>
      <c r="D11" s="90"/>
      <c r="E11" s="91">
        <v>11508.32</v>
      </c>
      <c r="F11" s="92">
        <v>103.32</v>
      </c>
      <c r="G11" s="109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</row>
    <row r="12" spans="1:42" s="94" customFormat="1" ht="12.75" x14ac:dyDescent="0.2">
      <c r="A12" s="90" t="s">
        <v>91</v>
      </c>
      <c r="B12" s="91">
        <v>6787.47</v>
      </c>
      <c r="C12" s="90"/>
      <c r="D12" s="90"/>
      <c r="E12" s="91">
        <v>6465.41</v>
      </c>
      <c r="F12" s="92">
        <v>95.26</v>
      </c>
      <c r="G12" s="109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s="104" customFormat="1" ht="12.75" x14ac:dyDescent="0.2">
      <c r="A13" s="100" t="s">
        <v>111</v>
      </c>
      <c r="B13" s="102">
        <v>289.98</v>
      </c>
      <c r="C13" s="101">
        <v>22100</v>
      </c>
      <c r="D13" s="101">
        <v>39045</v>
      </c>
      <c r="E13" s="101">
        <v>29253.8</v>
      </c>
      <c r="F13" s="101">
        <v>10088.209999999999</v>
      </c>
      <c r="G13" s="103">
        <v>74.92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s="89" customFormat="1" ht="12.75" x14ac:dyDescent="0.2">
      <c r="A14" s="105" t="s">
        <v>112</v>
      </c>
      <c r="B14" s="107">
        <v>289.98</v>
      </c>
      <c r="C14" s="105"/>
      <c r="D14" s="105"/>
      <c r="E14" s="106">
        <v>13253.8</v>
      </c>
      <c r="F14" s="106">
        <v>4570.59</v>
      </c>
      <c r="G14" s="108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2" s="94" customFormat="1" ht="12.75" x14ac:dyDescent="0.2">
      <c r="A15" s="90" t="s">
        <v>113</v>
      </c>
      <c r="B15" s="90"/>
      <c r="C15" s="90"/>
      <c r="D15" s="90"/>
      <c r="E15" s="91">
        <v>1508.8</v>
      </c>
      <c r="F15" s="90"/>
      <c r="G15" s="109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</row>
    <row r="16" spans="1:42" s="94" customFormat="1" ht="12.75" x14ac:dyDescent="0.2">
      <c r="A16" s="90" t="s">
        <v>114</v>
      </c>
      <c r="B16" s="90"/>
      <c r="C16" s="90"/>
      <c r="D16" s="90"/>
      <c r="E16" s="91">
        <v>11745</v>
      </c>
      <c r="F16" s="90"/>
      <c r="G16" s="109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</row>
    <row r="17" spans="1:42" s="94" customFormat="1" ht="12.75" x14ac:dyDescent="0.2">
      <c r="A17" s="90" t="s">
        <v>115</v>
      </c>
      <c r="B17" s="92">
        <v>289.98</v>
      </c>
      <c r="C17" s="90"/>
      <c r="D17" s="90"/>
      <c r="E17" s="90"/>
      <c r="F17" s="90"/>
      <c r="G17" s="109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</row>
    <row r="18" spans="1:42" s="89" customFormat="1" ht="12.75" x14ac:dyDescent="0.2">
      <c r="A18" s="105" t="s">
        <v>116</v>
      </c>
      <c r="B18" s="105"/>
      <c r="C18" s="105"/>
      <c r="D18" s="105"/>
      <c r="E18" s="106">
        <v>16000</v>
      </c>
      <c r="F18" s="105"/>
      <c r="G18" s="108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</row>
    <row r="19" spans="1:42" s="94" customFormat="1" ht="12.75" x14ac:dyDescent="0.2">
      <c r="A19" s="90" t="s">
        <v>117</v>
      </c>
      <c r="B19" s="90"/>
      <c r="C19" s="90"/>
      <c r="D19" s="90"/>
      <c r="E19" s="91">
        <v>16000</v>
      </c>
      <c r="F19" s="90"/>
      <c r="G19" s="109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</row>
    <row r="20" spans="1:42" s="84" customFormat="1" ht="12.75" x14ac:dyDescent="0.2">
      <c r="A20" s="80" t="s">
        <v>135</v>
      </c>
      <c r="B20" s="81">
        <v>129566.62</v>
      </c>
      <c r="C20" s="81">
        <v>278000</v>
      </c>
      <c r="D20" s="81">
        <v>328000</v>
      </c>
      <c r="E20" s="81">
        <v>136271.63</v>
      </c>
      <c r="F20" s="82">
        <v>105.17</v>
      </c>
      <c r="G20" s="83">
        <v>41.55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</row>
    <row r="21" spans="1:42" s="89" customFormat="1" ht="12.75" x14ac:dyDescent="0.2">
      <c r="A21" s="85" t="s">
        <v>136</v>
      </c>
      <c r="B21" s="86">
        <v>117217.71</v>
      </c>
      <c r="C21" s="86">
        <v>278000</v>
      </c>
      <c r="D21" s="86">
        <v>328000</v>
      </c>
      <c r="E21" s="86">
        <v>136271.63</v>
      </c>
      <c r="F21" s="87">
        <v>116.26</v>
      </c>
      <c r="G21" s="88">
        <v>41.55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</row>
    <row r="22" spans="1:42" s="94" customFormat="1" ht="12.75" x14ac:dyDescent="0.2">
      <c r="A22" s="90" t="s">
        <v>137</v>
      </c>
      <c r="B22" s="91">
        <v>117217.71</v>
      </c>
      <c r="C22" s="91">
        <v>278000</v>
      </c>
      <c r="D22" s="91">
        <v>328000</v>
      </c>
      <c r="E22" s="91">
        <v>136271.63</v>
      </c>
      <c r="F22" s="92">
        <v>116.26</v>
      </c>
      <c r="G22" s="93">
        <v>41.55</v>
      </c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</row>
    <row r="23" spans="1:42" s="99" customFormat="1" ht="12.75" x14ac:dyDescent="0.2">
      <c r="A23" s="95" t="s">
        <v>138</v>
      </c>
      <c r="B23" s="96">
        <v>117217.71</v>
      </c>
      <c r="C23" s="96">
        <v>278000</v>
      </c>
      <c r="D23" s="96">
        <v>328000</v>
      </c>
      <c r="E23" s="96">
        <v>136271.63</v>
      </c>
      <c r="F23" s="97">
        <v>116.26</v>
      </c>
      <c r="G23" s="98">
        <v>41.55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</row>
    <row r="24" spans="1:42" s="104" customFormat="1" ht="12.75" x14ac:dyDescent="0.2">
      <c r="A24" s="100" t="s">
        <v>61</v>
      </c>
      <c r="B24" s="101">
        <v>35629.78</v>
      </c>
      <c r="C24" s="101">
        <v>121000</v>
      </c>
      <c r="D24" s="101">
        <v>117000</v>
      </c>
      <c r="E24" s="101">
        <v>45345.98</v>
      </c>
      <c r="F24" s="102">
        <v>127.27</v>
      </c>
      <c r="G24" s="103">
        <v>38.76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</row>
    <row r="25" spans="1:42" s="89" customFormat="1" ht="12.75" x14ac:dyDescent="0.2">
      <c r="A25" s="105" t="s">
        <v>62</v>
      </c>
      <c r="B25" s="106">
        <v>35409.06</v>
      </c>
      <c r="C25" s="105"/>
      <c r="D25" s="105"/>
      <c r="E25" s="106">
        <v>45345.98</v>
      </c>
      <c r="F25" s="107">
        <v>128.06</v>
      </c>
      <c r="G25" s="108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</row>
    <row r="26" spans="1:42" s="94" customFormat="1" ht="12.75" x14ac:dyDescent="0.2">
      <c r="A26" s="90" t="s">
        <v>63</v>
      </c>
      <c r="B26" s="91">
        <v>35409.06</v>
      </c>
      <c r="C26" s="90"/>
      <c r="D26" s="90"/>
      <c r="E26" s="91">
        <v>45345.98</v>
      </c>
      <c r="F26" s="92">
        <v>128.06</v>
      </c>
      <c r="G26" s="109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</row>
    <row r="27" spans="1:42" s="89" customFormat="1" ht="12.75" x14ac:dyDescent="0.2">
      <c r="A27" s="105" t="s">
        <v>66</v>
      </c>
      <c r="B27" s="107">
        <v>220.72</v>
      </c>
      <c r="C27" s="105"/>
      <c r="D27" s="105"/>
      <c r="E27" s="105"/>
      <c r="F27" s="105"/>
      <c r="G27" s="108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</row>
    <row r="28" spans="1:42" s="94" customFormat="1" ht="12.75" x14ac:dyDescent="0.2">
      <c r="A28" s="90" t="s">
        <v>67</v>
      </c>
      <c r="B28" s="92">
        <v>220.72</v>
      </c>
      <c r="C28" s="90"/>
      <c r="D28" s="90"/>
      <c r="E28" s="90"/>
      <c r="F28" s="90"/>
      <c r="G28" s="109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</row>
    <row r="29" spans="1:42" s="104" customFormat="1" ht="12.75" x14ac:dyDescent="0.2">
      <c r="A29" s="100" t="s">
        <v>71</v>
      </c>
      <c r="B29" s="101">
        <v>79405</v>
      </c>
      <c r="C29" s="101">
        <v>147000</v>
      </c>
      <c r="D29" s="101">
        <v>201000</v>
      </c>
      <c r="E29" s="101">
        <v>87725.66</v>
      </c>
      <c r="F29" s="102">
        <v>110.48</v>
      </c>
      <c r="G29" s="103">
        <v>43.64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</row>
    <row r="30" spans="1:42" s="89" customFormat="1" ht="12.75" x14ac:dyDescent="0.2">
      <c r="A30" s="105" t="s">
        <v>77</v>
      </c>
      <c r="B30" s="106">
        <v>74554.100000000006</v>
      </c>
      <c r="C30" s="105"/>
      <c r="D30" s="105"/>
      <c r="E30" s="106">
        <v>83707.62</v>
      </c>
      <c r="F30" s="107">
        <v>112.28</v>
      </c>
      <c r="G30" s="108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</row>
    <row r="31" spans="1:42" s="94" customFormat="1" ht="12.75" x14ac:dyDescent="0.2">
      <c r="A31" s="90" t="s">
        <v>78</v>
      </c>
      <c r="B31" s="92">
        <v>404.84</v>
      </c>
      <c r="C31" s="90"/>
      <c r="D31" s="90"/>
      <c r="E31" s="91">
        <v>1447.67</v>
      </c>
      <c r="F31" s="92">
        <v>357.59</v>
      </c>
      <c r="G31" s="109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</row>
    <row r="32" spans="1:42" s="94" customFormat="1" ht="12.75" x14ac:dyDescent="0.2">
      <c r="A32" s="90" t="s">
        <v>79</v>
      </c>
      <c r="B32" s="91">
        <v>70226.42</v>
      </c>
      <c r="C32" s="90"/>
      <c r="D32" s="90"/>
      <c r="E32" s="91">
        <v>77167.22</v>
      </c>
      <c r="F32" s="92">
        <v>109.88</v>
      </c>
      <c r="G32" s="109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</row>
    <row r="33" spans="1:42" s="94" customFormat="1" ht="12.75" x14ac:dyDescent="0.2">
      <c r="A33" s="90" t="s">
        <v>80</v>
      </c>
      <c r="B33" s="91">
        <v>3922.84</v>
      </c>
      <c r="C33" s="90"/>
      <c r="D33" s="90"/>
      <c r="E33" s="91">
        <v>5092.7299999999996</v>
      </c>
      <c r="F33" s="92">
        <v>129.82</v>
      </c>
      <c r="G33" s="109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</row>
    <row r="34" spans="1:42" s="89" customFormat="1" ht="12.75" x14ac:dyDescent="0.2">
      <c r="A34" s="105" t="s">
        <v>83</v>
      </c>
      <c r="B34" s="106">
        <v>4850.8999999999996</v>
      </c>
      <c r="C34" s="105"/>
      <c r="D34" s="105"/>
      <c r="E34" s="106">
        <v>4018.04</v>
      </c>
      <c r="F34" s="107">
        <v>82.83</v>
      </c>
      <c r="G34" s="108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spans="1:42" s="94" customFormat="1" ht="12.75" x14ac:dyDescent="0.2">
      <c r="A35" s="90" t="s">
        <v>85</v>
      </c>
      <c r="B35" s="90"/>
      <c r="C35" s="90"/>
      <c r="D35" s="90"/>
      <c r="E35" s="92">
        <v>50</v>
      </c>
      <c r="F35" s="90"/>
      <c r="G35" s="109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</row>
    <row r="36" spans="1:42" s="94" customFormat="1" ht="12.75" x14ac:dyDescent="0.2">
      <c r="A36" s="90" t="s">
        <v>87</v>
      </c>
      <c r="B36" s="91">
        <v>1368.4</v>
      </c>
      <c r="C36" s="90"/>
      <c r="D36" s="90"/>
      <c r="E36" s="91">
        <v>1192.49</v>
      </c>
      <c r="F36" s="92">
        <v>87.14</v>
      </c>
      <c r="G36" s="109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</row>
    <row r="37" spans="1:42" s="94" customFormat="1" ht="12.75" x14ac:dyDescent="0.2">
      <c r="A37" s="90" t="s">
        <v>89</v>
      </c>
      <c r="B37" s="91">
        <v>3482.5</v>
      </c>
      <c r="C37" s="90"/>
      <c r="D37" s="90"/>
      <c r="E37" s="91">
        <v>2490.5500000000002</v>
      </c>
      <c r="F37" s="92">
        <v>71.52</v>
      </c>
      <c r="G37" s="109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</row>
    <row r="38" spans="1:42" s="94" customFormat="1" ht="12.75" x14ac:dyDescent="0.2">
      <c r="A38" s="90" t="s">
        <v>91</v>
      </c>
      <c r="B38" s="90"/>
      <c r="C38" s="90"/>
      <c r="D38" s="90"/>
      <c r="E38" s="92">
        <v>285</v>
      </c>
      <c r="F38" s="90"/>
      <c r="G38" s="109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</row>
    <row r="39" spans="1:42" s="104" customFormat="1" ht="12.75" x14ac:dyDescent="0.2">
      <c r="A39" s="100" t="s">
        <v>111</v>
      </c>
      <c r="B39" s="100"/>
      <c r="C39" s="101">
        <v>10000</v>
      </c>
      <c r="D39" s="101">
        <v>10000</v>
      </c>
      <c r="E39" s="101">
        <v>3199.99</v>
      </c>
      <c r="F39" s="100"/>
      <c r="G39" s="103">
        <v>32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</row>
    <row r="40" spans="1:42" s="89" customFormat="1" ht="12.75" x14ac:dyDescent="0.2">
      <c r="A40" s="105" t="s">
        <v>116</v>
      </c>
      <c r="B40" s="105"/>
      <c r="C40" s="105"/>
      <c r="D40" s="105"/>
      <c r="E40" s="106">
        <v>3199.99</v>
      </c>
      <c r="F40" s="105"/>
      <c r="G40" s="108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</row>
    <row r="41" spans="1:42" s="94" customFormat="1" ht="12.75" x14ac:dyDescent="0.2">
      <c r="A41" s="90" t="s">
        <v>117</v>
      </c>
      <c r="B41" s="90"/>
      <c r="C41" s="90"/>
      <c r="D41" s="90"/>
      <c r="E41" s="91">
        <v>3199.99</v>
      </c>
      <c r="F41" s="90"/>
      <c r="G41" s="109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</row>
    <row r="42" spans="1:42" s="104" customFormat="1" ht="25.5" x14ac:dyDescent="0.2">
      <c r="A42" s="100" t="s">
        <v>118</v>
      </c>
      <c r="B42" s="101">
        <v>2182.9299999999998</v>
      </c>
      <c r="C42" s="100"/>
      <c r="D42" s="100"/>
      <c r="E42" s="100"/>
      <c r="F42" s="100"/>
      <c r="G42" s="110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</row>
    <row r="43" spans="1:42" s="89" customFormat="1" ht="12.75" x14ac:dyDescent="0.2">
      <c r="A43" s="105" t="s">
        <v>119</v>
      </c>
      <c r="B43" s="106">
        <v>2182.9299999999998</v>
      </c>
      <c r="C43" s="105"/>
      <c r="D43" s="105"/>
      <c r="E43" s="105"/>
      <c r="F43" s="105"/>
      <c r="G43" s="108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</row>
    <row r="44" spans="1:42" s="94" customFormat="1" ht="12.75" x14ac:dyDescent="0.2">
      <c r="A44" s="90" t="s">
        <v>120</v>
      </c>
      <c r="B44" s="91">
        <v>2182.9299999999998</v>
      </c>
      <c r="C44" s="90"/>
      <c r="D44" s="90"/>
      <c r="E44" s="90"/>
      <c r="F44" s="90"/>
      <c r="G44" s="109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</row>
    <row r="45" spans="1:42" s="89" customFormat="1" ht="12.75" x14ac:dyDescent="0.2">
      <c r="A45" s="85" t="s">
        <v>139</v>
      </c>
      <c r="B45" s="86">
        <v>12348.91</v>
      </c>
      <c r="C45" s="85"/>
      <c r="D45" s="85"/>
      <c r="E45" s="85"/>
      <c r="F45" s="85"/>
      <c r="G45" s="108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</row>
    <row r="46" spans="1:42" s="94" customFormat="1" ht="12.75" x14ac:dyDescent="0.2">
      <c r="A46" s="90" t="s">
        <v>133</v>
      </c>
      <c r="B46" s="91">
        <v>12348.91</v>
      </c>
      <c r="C46" s="90"/>
      <c r="D46" s="90"/>
      <c r="E46" s="90"/>
      <c r="F46" s="90"/>
      <c r="G46" s="109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</row>
    <row r="47" spans="1:42" s="99" customFormat="1" ht="12.75" x14ac:dyDescent="0.2">
      <c r="A47" s="95" t="s">
        <v>140</v>
      </c>
      <c r="B47" s="96">
        <v>12348.91</v>
      </c>
      <c r="C47" s="95"/>
      <c r="D47" s="95"/>
      <c r="E47" s="95"/>
      <c r="F47" s="95"/>
      <c r="G47" s="111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</row>
    <row r="48" spans="1:42" s="104" customFormat="1" ht="12.75" x14ac:dyDescent="0.2">
      <c r="A48" s="100" t="s">
        <v>61</v>
      </c>
      <c r="B48" s="101">
        <v>12348.91</v>
      </c>
      <c r="C48" s="100"/>
      <c r="D48" s="100"/>
      <c r="E48" s="100"/>
      <c r="F48" s="100"/>
      <c r="G48" s="110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</row>
    <row r="49" spans="1:42" s="89" customFormat="1" ht="12.75" x14ac:dyDescent="0.2">
      <c r="A49" s="105" t="s">
        <v>66</v>
      </c>
      <c r="B49" s="106">
        <v>12348.91</v>
      </c>
      <c r="C49" s="105"/>
      <c r="D49" s="105"/>
      <c r="E49" s="105"/>
      <c r="F49" s="105"/>
      <c r="G49" s="108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</row>
    <row r="50" spans="1:42" s="94" customFormat="1" ht="12.75" x14ac:dyDescent="0.2">
      <c r="A50" s="90" t="s">
        <v>67</v>
      </c>
      <c r="B50" s="91">
        <v>12348.91</v>
      </c>
      <c r="C50" s="90"/>
      <c r="D50" s="90"/>
      <c r="E50" s="90"/>
      <c r="F50" s="90"/>
      <c r="G50" s="109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</row>
    <row r="51" spans="1:42" s="84" customFormat="1" ht="12.75" x14ac:dyDescent="0.2">
      <c r="A51" s="80" t="s">
        <v>141</v>
      </c>
      <c r="B51" s="81">
        <v>535309.82999999996</v>
      </c>
      <c r="C51" s="81">
        <v>1236000</v>
      </c>
      <c r="D51" s="81">
        <v>1336000</v>
      </c>
      <c r="E51" s="81">
        <v>701660.89</v>
      </c>
      <c r="F51" s="82">
        <v>131.08000000000001</v>
      </c>
      <c r="G51" s="83">
        <v>52.52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</row>
    <row r="52" spans="1:42" s="89" customFormat="1" ht="12.75" x14ac:dyDescent="0.2">
      <c r="A52" s="85" t="s">
        <v>142</v>
      </c>
      <c r="B52" s="86">
        <v>535309.82999999996</v>
      </c>
      <c r="C52" s="86">
        <v>1236000</v>
      </c>
      <c r="D52" s="86">
        <v>1336000</v>
      </c>
      <c r="E52" s="86">
        <v>701660.89</v>
      </c>
      <c r="F52" s="87">
        <v>131.08000000000001</v>
      </c>
      <c r="G52" s="88">
        <v>52.52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</row>
    <row r="53" spans="1:42" s="94" customFormat="1" ht="12.75" x14ac:dyDescent="0.2">
      <c r="A53" s="90" t="s">
        <v>143</v>
      </c>
      <c r="B53" s="91">
        <v>535309.82999999996</v>
      </c>
      <c r="C53" s="91">
        <v>1236000</v>
      </c>
      <c r="D53" s="91">
        <v>1336000</v>
      </c>
      <c r="E53" s="91">
        <v>701660.89</v>
      </c>
      <c r="F53" s="92">
        <v>131.08000000000001</v>
      </c>
      <c r="G53" s="93">
        <v>52.52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</row>
    <row r="54" spans="1:42" s="99" customFormat="1" ht="12.75" x14ac:dyDescent="0.2">
      <c r="A54" s="95" t="s">
        <v>144</v>
      </c>
      <c r="B54" s="96">
        <v>535309.82999999996</v>
      </c>
      <c r="C54" s="96">
        <v>1236000</v>
      </c>
      <c r="D54" s="96">
        <v>1336000</v>
      </c>
      <c r="E54" s="96">
        <v>701660.89</v>
      </c>
      <c r="F54" s="97">
        <v>131.08000000000001</v>
      </c>
      <c r="G54" s="98">
        <v>52.52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</row>
    <row r="55" spans="1:42" s="104" customFormat="1" ht="12.75" x14ac:dyDescent="0.2">
      <c r="A55" s="100" t="s">
        <v>61</v>
      </c>
      <c r="B55" s="101">
        <v>307450.53999999998</v>
      </c>
      <c r="C55" s="101">
        <v>680000</v>
      </c>
      <c r="D55" s="101">
        <v>770000</v>
      </c>
      <c r="E55" s="101">
        <v>445080.48</v>
      </c>
      <c r="F55" s="102">
        <v>144.76</v>
      </c>
      <c r="G55" s="103">
        <v>57.8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</row>
    <row r="56" spans="1:42" s="89" customFormat="1" ht="12.75" x14ac:dyDescent="0.2">
      <c r="A56" s="105" t="s">
        <v>62</v>
      </c>
      <c r="B56" s="106">
        <v>263071.26</v>
      </c>
      <c r="C56" s="105"/>
      <c r="D56" s="105"/>
      <c r="E56" s="106">
        <v>378692.65</v>
      </c>
      <c r="F56" s="107">
        <v>143.94999999999999</v>
      </c>
      <c r="G56" s="108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</row>
    <row r="57" spans="1:42" s="94" customFormat="1" ht="12.75" x14ac:dyDescent="0.2">
      <c r="A57" s="90" t="s">
        <v>63</v>
      </c>
      <c r="B57" s="91">
        <v>251104.72</v>
      </c>
      <c r="C57" s="90"/>
      <c r="D57" s="90"/>
      <c r="E57" s="91">
        <v>366823.51</v>
      </c>
      <c r="F57" s="92">
        <v>146.08000000000001</v>
      </c>
      <c r="G57" s="109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42" s="94" customFormat="1" ht="12.75" x14ac:dyDescent="0.2">
      <c r="A58" s="90" t="s">
        <v>64</v>
      </c>
      <c r="B58" s="91">
        <v>5320.24</v>
      </c>
      <c r="C58" s="90"/>
      <c r="D58" s="90"/>
      <c r="E58" s="91">
        <v>7741.38</v>
      </c>
      <c r="F58" s="92">
        <v>145.51</v>
      </c>
      <c r="G58" s="109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</row>
    <row r="59" spans="1:42" s="94" customFormat="1" ht="12.75" x14ac:dyDescent="0.2">
      <c r="A59" s="90" t="s">
        <v>65</v>
      </c>
      <c r="B59" s="91">
        <v>6646.3</v>
      </c>
      <c r="C59" s="90"/>
      <c r="D59" s="90"/>
      <c r="E59" s="91">
        <v>4127.76</v>
      </c>
      <c r="F59" s="92">
        <v>62.11</v>
      </c>
      <c r="G59" s="109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</row>
    <row r="60" spans="1:42" s="89" customFormat="1" ht="12.75" x14ac:dyDescent="0.2">
      <c r="A60" s="105" t="s">
        <v>66</v>
      </c>
      <c r="B60" s="107">
        <v>261.06</v>
      </c>
      <c r="C60" s="105"/>
      <c r="D60" s="105"/>
      <c r="E60" s="106">
        <v>2011.78</v>
      </c>
      <c r="F60" s="107">
        <v>770.62</v>
      </c>
      <c r="G60" s="108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</row>
    <row r="61" spans="1:42" s="94" customFormat="1" ht="12.75" x14ac:dyDescent="0.2">
      <c r="A61" s="90" t="s">
        <v>67</v>
      </c>
      <c r="B61" s="92">
        <v>261.06</v>
      </c>
      <c r="C61" s="90"/>
      <c r="D61" s="90"/>
      <c r="E61" s="91">
        <v>2011.78</v>
      </c>
      <c r="F61" s="92">
        <v>770.62</v>
      </c>
      <c r="G61" s="109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</row>
    <row r="62" spans="1:42" s="89" customFormat="1" ht="12.75" x14ac:dyDescent="0.2">
      <c r="A62" s="105" t="s">
        <v>68</v>
      </c>
      <c r="B62" s="106">
        <v>44118.22</v>
      </c>
      <c r="C62" s="105"/>
      <c r="D62" s="105"/>
      <c r="E62" s="106">
        <v>64376.05</v>
      </c>
      <c r="F62" s="107">
        <v>145.91999999999999</v>
      </c>
      <c r="G62" s="108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</row>
    <row r="63" spans="1:42" s="94" customFormat="1" ht="12.75" x14ac:dyDescent="0.2">
      <c r="A63" s="90" t="s">
        <v>69</v>
      </c>
      <c r="B63" s="91">
        <v>44118.22</v>
      </c>
      <c r="C63" s="90"/>
      <c r="D63" s="90"/>
      <c r="E63" s="91">
        <v>64040.05</v>
      </c>
      <c r="F63" s="92">
        <v>145.16</v>
      </c>
      <c r="G63" s="109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</row>
    <row r="64" spans="1:42" s="94" customFormat="1" ht="25.5" x14ac:dyDescent="0.2">
      <c r="A64" s="90" t="s">
        <v>70</v>
      </c>
      <c r="B64" s="90"/>
      <c r="C64" s="90"/>
      <c r="D64" s="90"/>
      <c r="E64" s="92">
        <v>336</v>
      </c>
      <c r="F64" s="90"/>
      <c r="G64" s="109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</row>
    <row r="65" spans="1:42" s="104" customFormat="1" ht="12.75" x14ac:dyDescent="0.2">
      <c r="A65" s="100" t="s">
        <v>71</v>
      </c>
      <c r="B65" s="101">
        <v>226351.28</v>
      </c>
      <c r="C65" s="101">
        <v>521000</v>
      </c>
      <c r="D65" s="101">
        <v>531000</v>
      </c>
      <c r="E65" s="101">
        <v>250579.36</v>
      </c>
      <c r="F65" s="102">
        <v>110.7</v>
      </c>
      <c r="G65" s="103">
        <v>47.19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</row>
    <row r="66" spans="1:42" s="89" customFormat="1" ht="12.75" x14ac:dyDescent="0.2">
      <c r="A66" s="105" t="s">
        <v>72</v>
      </c>
      <c r="B66" s="106">
        <v>19487.11</v>
      </c>
      <c r="C66" s="105"/>
      <c r="D66" s="105"/>
      <c r="E66" s="106">
        <v>15942.92</v>
      </c>
      <c r="F66" s="107">
        <v>81.81</v>
      </c>
      <c r="G66" s="108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</row>
    <row r="67" spans="1:42" s="94" customFormat="1" ht="12.75" x14ac:dyDescent="0.2">
      <c r="A67" s="90" t="s">
        <v>73</v>
      </c>
      <c r="B67" s="92">
        <v>785.89</v>
      </c>
      <c r="C67" s="90"/>
      <c r="D67" s="90"/>
      <c r="E67" s="91">
        <v>1006.49</v>
      </c>
      <c r="F67" s="92">
        <v>128.07</v>
      </c>
      <c r="G67" s="109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</row>
    <row r="68" spans="1:42" s="94" customFormat="1" ht="12.75" x14ac:dyDescent="0.2">
      <c r="A68" s="90" t="s">
        <v>74</v>
      </c>
      <c r="B68" s="91">
        <v>16114.97</v>
      </c>
      <c r="C68" s="90"/>
      <c r="D68" s="90"/>
      <c r="E68" s="91">
        <v>13251.94</v>
      </c>
      <c r="F68" s="92">
        <v>82.23</v>
      </c>
      <c r="G68" s="109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</row>
    <row r="69" spans="1:42" s="94" customFormat="1" ht="12.75" x14ac:dyDescent="0.2">
      <c r="A69" s="90" t="s">
        <v>75</v>
      </c>
      <c r="B69" s="92">
        <v>993.55</v>
      </c>
      <c r="C69" s="90"/>
      <c r="D69" s="90"/>
      <c r="E69" s="91">
        <v>1684.49</v>
      </c>
      <c r="F69" s="92">
        <v>169.54</v>
      </c>
      <c r="G69" s="109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</row>
    <row r="70" spans="1:42" s="94" customFormat="1" ht="12.75" x14ac:dyDescent="0.2">
      <c r="A70" s="90" t="s">
        <v>76</v>
      </c>
      <c r="B70" s="91">
        <v>1592.7</v>
      </c>
      <c r="C70" s="90"/>
      <c r="D70" s="90"/>
      <c r="E70" s="90"/>
      <c r="F70" s="90"/>
      <c r="G70" s="109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</row>
    <row r="71" spans="1:42" s="89" customFormat="1" ht="12.75" x14ac:dyDescent="0.2">
      <c r="A71" s="105" t="s">
        <v>77</v>
      </c>
      <c r="B71" s="106">
        <v>149600.41</v>
      </c>
      <c r="C71" s="105"/>
      <c r="D71" s="105"/>
      <c r="E71" s="106">
        <v>162139.98000000001</v>
      </c>
      <c r="F71" s="107">
        <v>108.38</v>
      </c>
      <c r="G71" s="108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</row>
    <row r="72" spans="1:42" s="94" customFormat="1" ht="12.75" x14ac:dyDescent="0.2">
      <c r="A72" s="90" t="s">
        <v>78</v>
      </c>
      <c r="B72" s="91">
        <v>4641.1499999999996</v>
      </c>
      <c r="C72" s="90"/>
      <c r="D72" s="90"/>
      <c r="E72" s="91">
        <v>4876.34</v>
      </c>
      <c r="F72" s="92">
        <v>105.07</v>
      </c>
      <c r="G72" s="109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</row>
    <row r="73" spans="1:42" s="94" customFormat="1" ht="12.75" x14ac:dyDescent="0.2">
      <c r="A73" s="90" t="s">
        <v>79</v>
      </c>
      <c r="B73" s="91">
        <v>122941.89</v>
      </c>
      <c r="C73" s="90"/>
      <c r="D73" s="90"/>
      <c r="E73" s="91">
        <v>141019.79999999999</v>
      </c>
      <c r="F73" s="92">
        <v>114.7</v>
      </c>
      <c r="G73" s="109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</row>
    <row r="74" spans="1:42" s="94" customFormat="1" ht="12.75" x14ac:dyDescent="0.2">
      <c r="A74" s="90" t="s">
        <v>80</v>
      </c>
      <c r="B74" s="91">
        <v>21034.55</v>
      </c>
      <c r="C74" s="90"/>
      <c r="D74" s="90"/>
      <c r="E74" s="91">
        <v>15696.14</v>
      </c>
      <c r="F74" s="92">
        <v>74.62</v>
      </c>
      <c r="G74" s="109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</row>
    <row r="75" spans="1:42" s="94" customFormat="1" ht="12.75" x14ac:dyDescent="0.2">
      <c r="A75" s="90" t="s">
        <v>81</v>
      </c>
      <c r="B75" s="92">
        <v>726.73</v>
      </c>
      <c r="C75" s="90"/>
      <c r="D75" s="90"/>
      <c r="E75" s="92">
        <v>191.35</v>
      </c>
      <c r="F75" s="92">
        <v>26.33</v>
      </c>
      <c r="G75" s="109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</row>
    <row r="76" spans="1:42" s="94" customFormat="1" ht="12.75" x14ac:dyDescent="0.2">
      <c r="A76" s="90" t="s">
        <v>82</v>
      </c>
      <c r="B76" s="92">
        <v>256.08999999999997</v>
      </c>
      <c r="C76" s="90"/>
      <c r="D76" s="90"/>
      <c r="E76" s="92">
        <v>356.35</v>
      </c>
      <c r="F76" s="92">
        <v>139.15</v>
      </c>
      <c r="G76" s="109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</row>
    <row r="77" spans="1:42" s="89" customFormat="1" ht="12.75" x14ac:dyDescent="0.2">
      <c r="A77" s="105" t="s">
        <v>83</v>
      </c>
      <c r="B77" s="106">
        <v>50391.25</v>
      </c>
      <c r="C77" s="105"/>
      <c r="D77" s="105"/>
      <c r="E77" s="106">
        <v>66809.59</v>
      </c>
      <c r="F77" s="107">
        <v>132.58000000000001</v>
      </c>
      <c r="G77" s="108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</row>
    <row r="78" spans="1:42" s="94" customFormat="1" ht="12.75" x14ac:dyDescent="0.2">
      <c r="A78" s="90" t="s">
        <v>84</v>
      </c>
      <c r="B78" s="91">
        <v>3004.89</v>
      </c>
      <c r="C78" s="90"/>
      <c r="D78" s="90"/>
      <c r="E78" s="91">
        <v>2910.64</v>
      </c>
      <c r="F78" s="92">
        <v>96.86</v>
      </c>
      <c r="G78" s="109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</row>
    <row r="79" spans="1:42" s="94" customFormat="1" ht="12.75" x14ac:dyDescent="0.2">
      <c r="A79" s="90" t="s">
        <v>85</v>
      </c>
      <c r="B79" s="92">
        <v>454.5</v>
      </c>
      <c r="C79" s="90"/>
      <c r="D79" s="90"/>
      <c r="E79" s="91">
        <v>7158.41</v>
      </c>
      <c r="F79" s="91">
        <v>1575.01</v>
      </c>
      <c r="G79" s="109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</row>
    <row r="80" spans="1:42" s="94" customFormat="1" ht="12.75" x14ac:dyDescent="0.2">
      <c r="A80" s="90" t="s">
        <v>86</v>
      </c>
      <c r="B80" s="92">
        <v>127.73</v>
      </c>
      <c r="C80" s="90"/>
      <c r="D80" s="90"/>
      <c r="E80" s="92">
        <v>189.48</v>
      </c>
      <c r="F80" s="92">
        <v>148.34</v>
      </c>
      <c r="G80" s="109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42" s="94" customFormat="1" ht="12.75" x14ac:dyDescent="0.2">
      <c r="A81" s="90" t="s">
        <v>87</v>
      </c>
      <c r="B81" s="91">
        <v>2824.1</v>
      </c>
      <c r="C81" s="90"/>
      <c r="D81" s="90"/>
      <c r="E81" s="91">
        <v>3307.27</v>
      </c>
      <c r="F81" s="92">
        <v>117.11</v>
      </c>
      <c r="G81" s="109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</row>
    <row r="82" spans="1:42" s="94" customFormat="1" ht="12.75" x14ac:dyDescent="0.2">
      <c r="A82" s="90" t="s">
        <v>88</v>
      </c>
      <c r="B82" s="92">
        <v>295.07</v>
      </c>
      <c r="C82" s="90"/>
      <c r="D82" s="90"/>
      <c r="E82" s="92">
        <v>925.04</v>
      </c>
      <c r="F82" s="92">
        <v>313.5</v>
      </c>
      <c r="G82" s="109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</row>
    <row r="83" spans="1:42" s="94" customFormat="1" ht="12.75" x14ac:dyDescent="0.2">
      <c r="A83" s="90" t="s">
        <v>89</v>
      </c>
      <c r="B83" s="91">
        <v>4292.37</v>
      </c>
      <c r="C83" s="90"/>
      <c r="D83" s="90"/>
      <c r="E83" s="91">
        <v>9015.2800000000007</v>
      </c>
      <c r="F83" s="92">
        <v>210.03</v>
      </c>
      <c r="G83" s="109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</row>
    <row r="84" spans="1:42" s="94" customFormat="1" ht="12.75" x14ac:dyDescent="0.2">
      <c r="A84" s="90" t="s">
        <v>90</v>
      </c>
      <c r="B84" s="91">
        <v>35798.35</v>
      </c>
      <c r="C84" s="90"/>
      <c r="D84" s="90"/>
      <c r="E84" s="91">
        <v>41473.49</v>
      </c>
      <c r="F84" s="92">
        <v>115.85</v>
      </c>
      <c r="G84" s="109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</row>
    <row r="85" spans="1:42" s="94" customFormat="1" ht="12.75" x14ac:dyDescent="0.2">
      <c r="A85" s="90" t="s">
        <v>91</v>
      </c>
      <c r="B85" s="92">
        <v>517.62</v>
      </c>
      <c r="C85" s="90"/>
      <c r="D85" s="90"/>
      <c r="E85" s="91">
        <v>1050</v>
      </c>
      <c r="F85" s="92">
        <v>202.85</v>
      </c>
      <c r="G85" s="109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</row>
    <row r="86" spans="1:42" s="94" customFormat="1" ht="12.75" x14ac:dyDescent="0.2">
      <c r="A86" s="90" t="s">
        <v>92</v>
      </c>
      <c r="B86" s="91">
        <v>3076.62</v>
      </c>
      <c r="C86" s="90"/>
      <c r="D86" s="90"/>
      <c r="E86" s="92">
        <v>779.98</v>
      </c>
      <c r="F86" s="92">
        <v>25.35</v>
      </c>
      <c r="G86" s="109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</row>
    <row r="87" spans="1:42" s="89" customFormat="1" ht="12.75" x14ac:dyDescent="0.2">
      <c r="A87" s="105" t="s">
        <v>93</v>
      </c>
      <c r="B87" s="106">
        <v>6872.51</v>
      </c>
      <c r="C87" s="105"/>
      <c r="D87" s="105"/>
      <c r="E87" s="106">
        <v>5686.87</v>
      </c>
      <c r="F87" s="107">
        <v>82.75</v>
      </c>
      <c r="G87" s="108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</row>
    <row r="88" spans="1:42" s="94" customFormat="1" ht="25.5" x14ac:dyDescent="0.2">
      <c r="A88" s="90" t="s">
        <v>94</v>
      </c>
      <c r="B88" s="91">
        <v>2551.84</v>
      </c>
      <c r="C88" s="90"/>
      <c r="D88" s="90"/>
      <c r="E88" s="91">
        <v>2254.25</v>
      </c>
      <c r="F88" s="92">
        <v>88.34</v>
      </c>
      <c r="G88" s="109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</row>
    <row r="89" spans="1:42" s="94" customFormat="1" ht="12.75" x14ac:dyDescent="0.2">
      <c r="A89" s="90" t="s">
        <v>95</v>
      </c>
      <c r="B89" s="91">
        <v>1748.21</v>
      </c>
      <c r="C89" s="90"/>
      <c r="D89" s="90"/>
      <c r="E89" s="91">
        <v>1393.57</v>
      </c>
      <c r="F89" s="92">
        <v>79.709999999999994</v>
      </c>
      <c r="G89" s="109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</row>
    <row r="90" spans="1:42" s="94" customFormat="1" ht="12.75" x14ac:dyDescent="0.2">
      <c r="A90" s="90" t="s">
        <v>96</v>
      </c>
      <c r="B90" s="91">
        <v>1258.7</v>
      </c>
      <c r="C90" s="90"/>
      <c r="D90" s="90"/>
      <c r="E90" s="92">
        <v>707.61</v>
      </c>
      <c r="F90" s="92">
        <v>56.22</v>
      </c>
      <c r="G90" s="109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42" s="94" customFormat="1" ht="12.75" x14ac:dyDescent="0.2">
      <c r="A91" s="90" t="s">
        <v>97</v>
      </c>
      <c r="B91" s="92">
        <v>784.09</v>
      </c>
      <c r="C91" s="90"/>
      <c r="D91" s="90"/>
      <c r="E91" s="92">
        <v>828.88</v>
      </c>
      <c r="F91" s="92">
        <v>105.71</v>
      </c>
      <c r="G91" s="109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</row>
    <row r="92" spans="1:42" s="94" customFormat="1" ht="12.75" x14ac:dyDescent="0.2">
      <c r="A92" s="90" t="s">
        <v>98</v>
      </c>
      <c r="B92" s="92">
        <v>431.66</v>
      </c>
      <c r="C92" s="90"/>
      <c r="D92" s="90"/>
      <c r="E92" s="92">
        <v>407.64</v>
      </c>
      <c r="F92" s="92">
        <v>94.44</v>
      </c>
      <c r="G92" s="109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</row>
    <row r="93" spans="1:42" s="94" customFormat="1" ht="12.75" x14ac:dyDescent="0.2">
      <c r="A93" s="90" t="s">
        <v>99</v>
      </c>
      <c r="B93" s="92">
        <v>98.01</v>
      </c>
      <c r="C93" s="90"/>
      <c r="D93" s="90"/>
      <c r="E93" s="92">
        <v>94.92</v>
      </c>
      <c r="F93" s="92">
        <v>96.85</v>
      </c>
      <c r="G93" s="109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42" s="104" customFormat="1" ht="12.75" x14ac:dyDescent="0.2">
      <c r="A94" s="100" t="s">
        <v>100</v>
      </c>
      <c r="B94" s="101">
        <v>1432.68</v>
      </c>
      <c r="C94" s="101">
        <v>3800</v>
      </c>
      <c r="D94" s="101">
        <v>8800</v>
      </c>
      <c r="E94" s="101">
        <v>2226.7800000000002</v>
      </c>
      <c r="F94" s="102">
        <v>155.43</v>
      </c>
      <c r="G94" s="103">
        <v>25.3</v>
      </c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</row>
    <row r="95" spans="1:42" s="89" customFormat="1" ht="12.75" x14ac:dyDescent="0.2">
      <c r="A95" s="105" t="s">
        <v>101</v>
      </c>
      <c r="B95" s="106">
        <v>1432.68</v>
      </c>
      <c r="C95" s="105"/>
      <c r="D95" s="105"/>
      <c r="E95" s="106">
        <v>2226.7800000000002</v>
      </c>
      <c r="F95" s="107">
        <v>155.43</v>
      </c>
      <c r="G95" s="108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</row>
    <row r="96" spans="1:42" s="94" customFormat="1" ht="12.75" x14ac:dyDescent="0.2">
      <c r="A96" s="90" t="s">
        <v>102</v>
      </c>
      <c r="B96" s="91">
        <v>1430.57</v>
      </c>
      <c r="C96" s="90"/>
      <c r="D96" s="90"/>
      <c r="E96" s="91">
        <v>1670.6</v>
      </c>
      <c r="F96" s="92">
        <v>116.78</v>
      </c>
      <c r="G96" s="109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</row>
    <row r="97" spans="1:42" s="94" customFormat="1" ht="25.5" x14ac:dyDescent="0.2">
      <c r="A97" s="90" t="s">
        <v>103</v>
      </c>
      <c r="B97" s="92">
        <v>0.01</v>
      </c>
      <c r="C97" s="90"/>
      <c r="D97" s="90"/>
      <c r="E97" s="90"/>
      <c r="F97" s="90"/>
      <c r="G97" s="109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s="94" customFormat="1" ht="12.75" x14ac:dyDescent="0.2">
      <c r="A98" s="90" t="s">
        <v>104</v>
      </c>
      <c r="B98" s="92">
        <v>2.1</v>
      </c>
      <c r="C98" s="90"/>
      <c r="D98" s="90"/>
      <c r="E98" s="92">
        <v>556.17999999999995</v>
      </c>
      <c r="F98" s="91">
        <v>26484.76</v>
      </c>
      <c r="G98" s="109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s="104" customFormat="1" ht="12.75" x14ac:dyDescent="0.2">
      <c r="A99" s="100" t="s">
        <v>105</v>
      </c>
      <c r="B99" s="102">
        <v>75.33</v>
      </c>
      <c r="C99" s="101">
        <v>4200</v>
      </c>
      <c r="D99" s="101">
        <v>4200</v>
      </c>
      <c r="E99" s="102">
        <v>75.959999999999994</v>
      </c>
      <c r="F99" s="102">
        <v>100.84</v>
      </c>
      <c r="G99" s="103">
        <v>1.81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</row>
    <row r="100" spans="1:42" s="89" customFormat="1" ht="12.75" x14ac:dyDescent="0.2">
      <c r="A100" s="105" t="s">
        <v>106</v>
      </c>
      <c r="B100" s="107">
        <v>75.33</v>
      </c>
      <c r="C100" s="105"/>
      <c r="D100" s="105"/>
      <c r="E100" s="107">
        <v>75.959999999999994</v>
      </c>
      <c r="F100" s="107">
        <v>100.84</v>
      </c>
      <c r="G100" s="108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</row>
    <row r="101" spans="1:42" s="94" customFormat="1" ht="12.75" x14ac:dyDescent="0.2">
      <c r="A101" s="90" t="s">
        <v>107</v>
      </c>
      <c r="B101" s="90"/>
      <c r="C101" s="90"/>
      <c r="D101" s="90"/>
      <c r="E101" s="92">
        <v>75.959999999999994</v>
      </c>
      <c r="F101" s="90"/>
      <c r="G101" s="109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</row>
    <row r="102" spans="1:42" s="94" customFormat="1" ht="12.75" x14ac:dyDescent="0.2">
      <c r="A102" s="90" t="s">
        <v>108</v>
      </c>
      <c r="B102" s="92">
        <v>75.33</v>
      </c>
      <c r="C102" s="90"/>
      <c r="D102" s="90"/>
      <c r="E102" s="90"/>
      <c r="F102" s="90"/>
      <c r="G102" s="109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</row>
    <row r="103" spans="1:42" s="104" customFormat="1" ht="25.5" x14ac:dyDescent="0.2">
      <c r="A103" s="100" t="s">
        <v>110</v>
      </c>
      <c r="B103" s="100"/>
      <c r="C103" s="101">
        <v>2000</v>
      </c>
      <c r="D103" s="101">
        <v>2000</v>
      </c>
      <c r="E103" s="100"/>
      <c r="F103" s="100"/>
      <c r="G103" s="110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</row>
    <row r="104" spans="1:42" s="104" customFormat="1" ht="12.75" x14ac:dyDescent="0.2">
      <c r="A104" s="100" t="s">
        <v>111</v>
      </c>
      <c r="B104" s="100"/>
      <c r="C104" s="101">
        <v>25000</v>
      </c>
      <c r="D104" s="101">
        <v>20000</v>
      </c>
      <c r="E104" s="101">
        <v>3698.31</v>
      </c>
      <c r="F104" s="100"/>
      <c r="G104" s="103">
        <v>18.489999999999998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</row>
    <row r="105" spans="1:42" s="89" customFormat="1" ht="12.75" x14ac:dyDescent="0.2">
      <c r="A105" s="105" t="s">
        <v>112</v>
      </c>
      <c r="B105" s="105"/>
      <c r="C105" s="105"/>
      <c r="D105" s="105"/>
      <c r="E105" s="106">
        <v>3698.31</v>
      </c>
      <c r="F105" s="105"/>
      <c r="G105" s="108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s="94" customFormat="1" ht="12.75" x14ac:dyDescent="0.2">
      <c r="A106" s="90" t="s">
        <v>113</v>
      </c>
      <c r="B106" s="90"/>
      <c r="C106" s="90"/>
      <c r="D106" s="90"/>
      <c r="E106" s="92">
        <v>212.5</v>
      </c>
      <c r="F106" s="90"/>
      <c r="G106" s="109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</row>
    <row r="107" spans="1:42" s="94" customFormat="1" ht="12.75" x14ac:dyDescent="0.2">
      <c r="A107" s="90" t="s">
        <v>114</v>
      </c>
      <c r="B107" s="90"/>
      <c r="C107" s="90"/>
      <c r="D107" s="90"/>
      <c r="E107" s="91">
        <v>3485.81</v>
      </c>
      <c r="F107" s="90"/>
      <c r="G107" s="109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</row>
    <row r="108" spans="1:42" s="84" customFormat="1" ht="12.75" x14ac:dyDescent="0.2">
      <c r="A108" s="80" t="s">
        <v>145</v>
      </c>
      <c r="B108" s="81">
        <v>12110.12</v>
      </c>
      <c r="C108" s="81">
        <v>97013</v>
      </c>
      <c r="D108" s="81">
        <v>80000</v>
      </c>
      <c r="E108" s="81">
        <v>17054.73</v>
      </c>
      <c r="F108" s="82">
        <v>140.83000000000001</v>
      </c>
      <c r="G108" s="83">
        <v>21.32</v>
      </c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</row>
    <row r="109" spans="1:42" s="89" customFormat="1" ht="12.75" x14ac:dyDescent="0.2">
      <c r="A109" s="85" t="s">
        <v>146</v>
      </c>
      <c r="B109" s="86">
        <v>12110.12</v>
      </c>
      <c r="C109" s="86">
        <v>97013</v>
      </c>
      <c r="D109" s="86">
        <v>80000</v>
      </c>
      <c r="E109" s="86">
        <v>17054.73</v>
      </c>
      <c r="F109" s="87">
        <v>140.83000000000001</v>
      </c>
      <c r="G109" s="88">
        <v>21.32</v>
      </c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</row>
    <row r="110" spans="1:42" s="94" customFormat="1" ht="12.75" x14ac:dyDescent="0.2">
      <c r="A110" s="90" t="s">
        <v>143</v>
      </c>
      <c r="B110" s="91">
        <v>12110.12</v>
      </c>
      <c r="C110" s="91">
        <v>97013</v>
      </c>
      <c r="D110" s="91">
        <v>80000</v>
      </c>
      <c r="E110" s="91">
        <v>17054.73</v>
      </c>
      <c r="F110" s="92">
        <v>140.83000000000001</v>
      </c>
      <c r="G110" s="93">
        <v>21.32</v>
      </c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</row>
    <row r="111" spans="1:42" s="99" customFormat="1" ht="12.75" x14ac:dyDescent="0.2">
      <c r="A111" s="95" t="s">
        <v>147</v>
      </c>
      <c r="B111" s="96">
        <v>12110.12</v>
      </c>
      <c r="C111" s="96">
        <v>97013</v>
      </c>
      <c r="D111" s="96">
        <v>80000</v>
      </c>
      <c r="E111" s="96">
        <v>17054.73</v>
      </c>
      <c r="F111" s="97">
        <v>140.83000000000001</v>
      </c>
      <c r="G111" s="98">
        <v>21.32</v>
      </c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</row>
    <row r="112" spans="1:42" s="104" customFormat="1" ht="12.75" x14ac:dyDescent="0.2">
      <c r="A112" s="100" t="s">
        <v>61</v>
      </c>
      <c r="B112" s="101">
        <v>12110.12</v>
      </c>
      <c r="C112" s="101">
        <v>97013</v>
      </c>
      <c r="D112" s="101">
        <v>80000</v>
      </c>
      <c r="E112" s="101">
        <v>17054.73</v>
      </c>
      <c r="F112" s="102">
        <v>140.83000000000001</v>
      </c>
      <c r="G112" s="103">
        <v>21.32</v>
      </c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</row>
    <row r="113" spans="1:42" s="89" customFormat="1" ht="12.75" x14ac:dyDescent="0.2">
      <c r="A113" s="105" t="s">
        <v>62</v>
      </c>
      <c r="B113" s="106">
        <v>11664.09</v>
      </c>
      <c r="C113" s="105"/>
      <c r="D113" s="105"/>
      <c r="E113" s="106">
        <v>7792.37</v>
      </c>
      <c r="F113" s="107">
        <v>66.81</v>
      </c>
      <c r="G113" s="108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</row>
    <row r="114" spans="1:42" s="94" customFormat="1" ht="12.75" x14ac:dyDescent="0.2">
      <c r="A114" s="90" t="s">
        <v>63</v>
      </c>
      <c r="B114" s="91">
        <v>7738.66</v>
      </c>
      <c r="C114" s="90"/>
      <c r="D114" s="90"/>
      <c r="E114" s="90"/>
      <c r="F114" s="90"/>
      <c r="G114" s="109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</row>
    <row r="115" spans="1:42" s="94" customFormat="1" ht="12.75" x14ac:dyDescent="0.2">
      <c r="A115" s="90" t="s">
        <v>65</v>
      </c>
      <c r="B115" s="91">
        <v>3925.43</v>
      </c>
      <c r="C115" s="90"/>
      <c r="D115" s="90"/>
      <c r="E115" s="91">
        <v>7792.37</v>
      </c>
      <c r="F115" s="92">
        <v>198.51</v>
      </c>
      <c r="G115" s="109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</row>
    <row r="116" spans="1:42" s="89" customFormat="1" ht="12.75" x14ac:dyDescent="0.2">
      <c r="A116" s="105" t="s">
        <v>66</v>
      </c>
      <c r="B116" s="107">
        <v>446.03</v>
      </c>
      <c r="C116" s="105"/>
      <c r="D116" s="105"/>
      <c r="E116" s="106">
        <v>9262.36</v>
      </c>
      <c r="F116" s="106">
        <v>2076.62</v>
      </c>
      <c r="G116" s="108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s="94" customFormat="1" ht="12.75" x14ac:dyDescent="0.2">
      <c r="A117" s="90" t="s">
        <v>67</v>
      </c>
      <c r="B117" s="92">
        <v>446.03</v>
      </c>
      <c r="C117" s="90"/>
      <c r="D117" s="90"/>
      <c r="E117" s="91">
        <v>9262.36</v>
      </c>
      <c r="F117" s="91">
        <v>2076.62</v>
      </c>
      <c r="G117" s="109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</row>
    <row r="118" spans="1:42" s="84" customFormat="1" ht="25.5" x14ac:dyDescent="0.2">
      <c r="A118" s="80" t="s">
        <v>148</v>
      </c>
      <c r="B118" s="80"/>
      <c r="C118" s="81">
        <v>6437</v>
      </c>
      <c r="D118" s="81">
        <v>6437</v>
      </c>
      <c r="E118" s="80"/>
      <c r="F118" s="80"/>
      <c r="G118" s="112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</row>
    <row r="119" spans="1:42" s="89" customFormat="1" ht="25.5" x14ac:dyDescent="0.2">
      <c r="A119" s="85" t="s">
        <v>149</v>
      </c>
      <c r="B119" s="85"/>
      <c r="C119" s="86">
        <v>6437</v>
      </c>
      <c r="D119" s="86">
        <v>6437</v>
      </c>
      <c r="E119" s="85"/>
      <c r="F119" s="85"/>
      <c r="G119" s="108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</row>
    <row r="120" spans="1:42" s="94" customFormat="1" ht="12.75" x14ac:dyDescent="0.2">
      <c r="A120" s="90" t="s">
        <v>137</v>
      </c>
      <c r="B120" s="90"/>
      <c r="C120" s="91">
        <v>6437</v>
      </c>
      <c r="D120" s="91">
        <v>6437</v>
      </c>
      <c r="E120" s="90"/>
      <c r="F120" s="90"/>
      <c r="G120" s="109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</row>
    <row r="121" spans="1:42" s="99" customFormat="1" ht="25.5" x14ac:dyDescent="0.2">
      <c r="A121" s="95" t="s">
        <v>150</v>
      </c>
      <c r="B121" s="95"/>
      <c r="C121" s="96">
        <v>6437</v>
      </c>
      <c r="D121" s="96">
        <v>6437</v>
      </c>
      <c r="E121" s="95"/>
      <c r="F121" s="95"/>
      <c r="G121" s="111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</row>
    <row r="122" spans="1:42" s="104" customFormat="1" ht="12.75" x14ac:dyDescent="0.2">
      <c r="A122" s="100" t="s">
        <v>71</v>
      </c>
      <c r="B122" s="100"/>
      <c r="C122" s="101">
        <v>2437</v>
      </c>
      <c r="D122" s="101">
        <v>2437</v>
      </c>
      <c r="E122" s="100"/>
      <c r="F122" s="100"/>
      <c r="G122" s="110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</row>
    <row r="123" spans="1:42" s="104" customFormat="1" ht="12.75" x14ac:dyDescent="0.2">
      <c r="A123" s="100" t="s">
        <v>111</v>
      </c>
      <c r="B123" s="100"/>
      <c r="C123" s="101">
        <v>4000</v>
      </c>
      <c r="D123" s="101">
        <v>4000</v>
      </c>
      <c r="E123" s="100"/>
      <c r="F123" s="100"/>
      <c r="G123" s="110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</row>
    <row r="124" spans="1:42" s="84" customFormat="1" ht="12.75" x14ac:dyDescent="0.2">
      <c r="A124" s="80" t="s">
        <v>151</v>
      </c>
      <c r="B124" s="80"/>
      <c r="C124" s="81">
        <v>8892</v>
      </c>
      <c r="D124" s="81">
        <v>8892</v>
      </c>
      <c r="E124" s="80"/>
      <c r="F124" s="80"/>
      <c r="G124" s="112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</row>
    <row r="125" spans="1:42" s="89" customFormat="1" ht="12.75" x14ac:dyDescent="0.2">
      <c r="A125" s="85" t="s">
        <v>152</v>
      </c>
      <c r="B125" s="85"/>
      <c r="C125" s="86">
        <v>8892</v>
      </c>
      <c r="D125" s="86">
        <v>8892</v>
      </c>
      <c r="E125" s="85"/>
      <c r="F125" s="85"/>
      <c r="G125" s="108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</row>
    <row r="126" spans="1:42" s="94" customFormat="1" ht="12.75" x14ac:dyDescent="0.2">
      <c r="A126" s="90" t="s">
        <v>137</v>
      </c>
      <c r="B126" s="90"/>
      <c r="C126" s="91">
        <v>8892</v>
      </c>
      <c r="D126" s="91">
        <v>8892</v>
      </c>
      <c r="E126" s="90"/>
      <c r="F126" s="90"/>
      <c r="G126" s="109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</row>
    <row r="127" spans="1:42" s="99" customFormat="1" ht="12.75" x14ac:dyDescent="0.2">
      <c r="A127" s="95" t="s">
        <v>153</v>
      </c>
      <c r="B127" s="95"/>
      <c r="C127" s="96">
        <v>8892</v>
      </c>
      <c r="D127" s="96">
        <v>8892</v>
      </c>
      <c r="E127" s="95"/>
      <c r="F127" s="95"/>
      <c r="G127" s="111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</row>
    <row r="128" spans="1:42" s="104" customFormat="1" ht="12.75" x14ac:dyDescent="0.2">
      <c r="A128" s="100" t="s">
        <v>71</v>
      </c>
      <c r="B128" s="100"/>
      <c r="C128" s="102">
        <v>892</v>
      </c>
      <c r="D128" s="102">
        <v>892</v>
      </c>
      <c r="E128" s="100"/>
      <c r="F128" s="100"/>
      <c r="G128" s="110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</row>
    <row r="129" spans="1:42" s="104" customFormat="1" ht="12.75" x14ac:dyDescent="0.2">
      <c r="A129" s="100" t="s">
        <v>111</v>
      </c>
      <c r="B129" s="100"/>
      <c r="C129" s="101">
        <v>8000</v>
      </c>
      <c r="D129" s="101">
        <v>8000</v>
      </c>
      <c r="E129" s="100"/>
      <c r="F129" s="100"/>
      <c r="G129" s="110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</row>
    <row r="130" spans="1:42" s="84" customFormat="1" ht="12.75" x14ac:dyDescent="0.2">
      <c r="A130" s="80" t="s">
        <v>154</v>
      </c>
      <c r="B130" s="81">
        <v>3089.76</v>
      </c>
      <c r="C130" s="81">
        <v>15000</v>
      </c>
      <c r="D130" s="81">
        <v>21600</v>
      </c>
      <c r="E130" s="81">
        <v>3276.54</v>
      </c>
      <c r="F130" s="82">
        <v>106.05</v>
      </c>
      <c r="G130" s="83">
        <v>15.17</v>
      </c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</row>
    <row r="131" spans="1:42" s="89" customFormat="1" ht="12.75" x14ac:dyDescent="0.2">
      <c r="A131" s="85" t="s">
        <v>155</v>
      </c>
      <c r="B131" s="86">
        <v>3089.76</v>
      </c>
      <c r="C131" s="86">
        <v>15000</v>
      </c>
      <c r="D131" s="86">
        <v>21600</v>
      </c>
      <c r="E131" s="86">
        <v>3276.54</v>
      </c>
      <c r="F131" s="87">
        <v>106.05</v>
      </c>
      <c r="G131" s="88">
        <v>15.17</v>
      </c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</row>
    <row r="132" spans="1:42" s="94" customFormat="1" ht="12.75" x14ac:dyDescent="0.2">
      <c r="A132" s="90" t="s">
        <v>137</v>
      </c>
      <c r="B132" s="91">
        <v>3089.76</v>
      </c>
      <c r="C132" s="91">
        <v>15000</v>
      </c>
      <c r="D132" s="91">
        <v>21600</v>
      </c>
      <c r="E132" s="91">
        <v>3276.54</v>
      </c>
      <c r="F132" s="92">
        <v>106.05</v>
      </c>
      <c r="G132" s="93">
        <v>15.17</v>
      </c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</row>
    <row r="133" spans="1:42" s="99" customFormat="1" ht="12.75" x14ac:dyDescent="0.2">
      <c r="A133" s="95" t="s">
        <v>156</v>
      </c>
      <c r="B133" s="96">
        <v>3089.76</v>
      </c>
      <c r="C133" s="96">
        <v>15000</v>
      </c>
      <c r="D133" s="96">
        <v>21600</v>
      </c>
      <c r="E133" s="96">
        <v>3276.54</v>
      </c>
      <c r="F133" s="97">
        <v>106.05</v>
      </c>
      <c r="G133" s="98">
        <v>15.17</v>
      </c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</row>
    <row r="134" spans="1:42" s="104" customFormat="1" ht="12.75" x14ac:dyDescent="0.2">
      <c r="A134" s="100" t="s">
        <v>61</v>
      </c>
      <c r="B134" s="101">
        <v>3089.76</v>
      </c>
      <c r="C134" s="100"/>
      <c r="D134" s="101">
        <v>6600</v>
      </c>
      <c r="E134" s="101">
        <v>3276.54</v>
      </c>
      <c r="F134" s="102">
        <v>106.05</v>
      </c>
      <c r="G134" s="103">
        <v>49.64</v>
      </c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</row>
    <row r="135" spans="1:42" s="89" customFormat="1" ht="12.75" x14ac:dyDescent="0.2">
      <c r="A135" s="105" t="s">
        <v>62</v>
      </c>
      <c r="B135" s="106">
        <v>3089.76</v>
      </c>
      <c r="C135" s="105"/>
      <c r="D135" s="105"/>
      <c r="E135" s="106">
        <v>2812.5</v>
      </c>
      <c r="F135" s="107">
        <v>91.03</v>
      </c>
      <c r="G135" s="108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</row>
    <row r="136" spans="1:42" s="94" customFormat="1" ht="12.75" x14ac:dyDescent="0.2">
      <c r="A136" s="90" t="s">
        <v>63</v>
      </c>
      <c r="B136" s="90"/>
      <c r="C136" s="90"/>
      <c r="D136" s="90"/>
      <c r="E136" s="91">
        <v>2812.5</v>
      </c>
      <c r="F136" s="90"/>
      <c r="G136" s="109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</row>
    <row r="137" spans="1:42" s="94" customFormat="1" ht="12.75" x14ac:dyDescent="0.2">
      <c r="A137" s="90" t="s">
        <v>65</v>
      </c>
      <c r="B137" s="91">
        <v>3089.76</v>
      </c>
      <c r="C137" s="90"/>
      <c r="D137" s="90"/>
      <c r="E137" s="90"/>
      <c r="F137" s="90"/>
      <c r="G137" s="109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</row>
    <row r="138" spans="1:42" s="89" customFormat="1" ht="12.75" x14ac:dyDescent="0.2">
      <c r="A138" s="105" t="s">
        <v>68</v>
      </c>
      <c r="B138" s="105"/>
      <c r="C138" s="105"/>
      <c r="D138" s="105"/>
      <c r="E138" s="107">
        <v>464.04</v>
      </c>
      <c r="F138" s="105"/>
      <c r="G138" s="108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</row>
    <row r="139" spans="1:42" s="94" customFormat="1" ht="12.75" x14ac:dyDescent="0.2">
      <c r="A139" s="90" t="s">
        <v>69</v>
      </c>
      <c r="B139" s="90"/>
      <c r="C139" s="90"/>
      <c r="D139" s="90"/>
      <c r="E139" s="92">
        <v>464.04</v>
      </c>
      <c r="F139" s="90"/>
      <c r="G139" s="109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</row>
    <row r="140" spans="1:42" s="104" customFormat="1" ht="12.75" x14ac:dyDescent="0.2">
      <c r="A140" s="100" t="s">
        <v>111</v>
      </c>
      <c r="B140" s="100"/>
      <c r="C140" s="101">
        <v>15000</v>
      </c>
      <c r="D140" s="101">
        <v>15000</v>
      </c>
      <c r="E140" s="100"/>
      <c r="F140" s="100"/>
      <c r="G140" s="110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</row>
    <row r="141" spans="1:42" s="84" customFormat="1" ht="12.75" x14ac:dyDescent="0.2">
      <c r="A141" s="80" t="s">
        <v>157</v>
      </c>
      <c r="B141" s="81">
        <v>64342.73</v>
      </c>
      <c r="C141" s="81">
        <v>149100</v>
      </c>
      <c r="D141" s="81">
        <v>174100</v>
      </c>
      <c r="E141" s="81">
        <v>78050.48</v>
      </c>
      <c r="F141" s="82">
        <v>121.3</v>
      </c>
      <c r="G141" s="83">
        <v>44.83</v>
      </c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</row>
    <row r="142" spans="1:42" s="89" customFormat="1" ht="12.75" x14ac:dyDescent="0.2">
      <c r="A142" s="85" t="s">
        <v>158</v>
      </c>
      <c r="B142" s="86">
        <v>64342.73</v>
      </c>
      <c r="C142" s="86">
        <v>149100</v>
      </c>
      <c r="D142" s="86">
        <v>174100</v>
      </c>
      <c r="E142" s="86">
        <v>78050.48</v>
      </c>
      <c r="F142" s="87">
        <v>121.3</v>
      </c>
      <c r="G142" s="88">
        <v>44.83</v>
      </c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</row>
    <row r="143" spans="1:42" s="94" customFormat="1" ht="12.75" x14ac:dyDescent="0.2">
      <c r="A143" s="90" t="s">
        <v>143</v>
      </c>
      <c r="B143" s="91">
        <v>64342.73</v>
      </c>
      <c r="C143" s="91">
        <v>149100</v>
      </c>
      <c r="D143" s="91">
        <v>174100</v>
      </c>
      <c r="E143" s="91">
        <v>78050.48</v>
      </c>
      <c r="F143" s="92">
        <v>121.3</v>
      </c>
      <c r="G143" s="93">
        <v>44.83</v>
      </c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</row>
    <row r="144" spans="1:42" s="99" customFormat="1" ht="12.75" x14ac:dyDescent="0.2">
      <c r="A144" s="95" t="s">
        <v>159</v>
      </c>
      <c r="B144" s="96">
        <v>64342.73</v>
      </c>
      <c r="C144" s="96">
        <v>149100</v>
      </c>
      <c r="D144" s="96">
        <v>174100</v>
      </c>
      <c r="E144" s="96">
        <v>78050.48</v>
      </c>
      <c r="F144" s="97">
        <v>121.3</v>
      </c>
      <c r="G144" s="98">
        <v>44.83</v>
      </c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</row>
    <row r="145" spans="1:42" s="104" customFormat="1" ht="12.75" x14ac:dyDescent="0.2">
      <c r="A145" s="100" t="s">
        <v>61</v>
      </c>
      <c r="B145" s="101">
        <v>57209.94</v>
      </c>
      <c r="C145" s="101">
        <v>131300</v>
      </c>
      <c r="D145" s="101">
        <v>153300</v>
      </c>
      <c r="E145" s="101">
        <v>66600.25</v>
      </c>
      <c r="F145" s="102">
        <v>116.41</v>
      </c>
      <c r="G145" s="103">
        <v>43.44</v>
      </c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</row>
    <row r="146" spans="1:42" s="89" customFormat="1" ht="12.75" x14ac:dyDescent="0.2">
      <c r="A146" s="105" t="s">
        <v>62</v>
      </c>
      <c r="B146" s="106">
        <v>51578.49</v>
      </c>
      <c r="C146" s="105"/>
      <c r="D146" s="105"/>
      <c r="E146" s="106">
        <v>63719.61</v>
      </c>
      <c r="F146" s="107">
        <v>123.54</v>
      </c>
      <c r="G146" s="108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</row>
    <row r="147" spans="1:42" s="94" customFormat="1" ht="12.75" x14ac:dyDescent="0.2">
      <c r="A147" s="90" t="s">
        <v>63</v>
      </c>
      <c r="B147" s="91">
        <v>51578.49</v>
      </c>
      <c r="C147" s="90"/>
      <c r="D147" s="90"/>
      <c r="E147" s="91">
        <v>63719.61</v>
      </c>
      <c r="F147" s="92">
        <v>123.54</v>
      </c>
      <c r="G147" s="109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</row>
    <row r="148" spans="1:42" s="89" customFormat="1" ht="12.75" x14ac:dyDescent="0.2">
      <c r="A148" s="105" t="s">
        <v>66</v>
      </c>
      <c r="B148" s="106">
        <v>1200</v>
      </c>
      <c r="C148" s="105"/>
      <c r="D148" s="105"/>
      <c r="E148" s="105"/>
      <c r="F148" s="105"/>
      <c r="G148" s="108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</row>
    <row r="149" spans="1:42" s="94" customFormat="1" ht="12.75" x14ac:dyDescent="0.2">
      <c r="A149" s="90" t="s">
        <v>67</v>
      </c>
      <c r="B149" s="91">
        <v>1200</v>
      </c>
      <c r="C149" s="90"/>
      <c r="D149" s="90"/>
      <c r="E149" s="90"/>
      <c r="F149" s="90"/>
      <c r="G149" s="109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</row>
    <row r="150" spans="1:42" s="89" customFormat="1" ht="12.75" x14ac:dyDescent="0.2">
      <c r="A150" s="105" t="s">
        <v>68</v>
      </c>
      <c r="B150" s="106">
        <v>4431.45</v>
      </c>
      <c r="C150" s="105"/>
      <c r="D150" s="105"/>
      <c r="E150" s="106">
        <v>2880.64</v>
      </c>
      <c r="F150" s="107">
        <v>65</v>
      </c>
      <c r="G150" s="108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</row>
    <row r="151" spans="1:42" s="94" customFormat="1" ht="12.75" x14ac:dyDescent="0.2">
      <c r="A151" s="90" t="s">
        <v>69</v>
      </c>
      <c r="B151" s="91">
        <v>4431.45</v>
      </c>
      <c r="C151" s="90"/>
      <c r="D151" s="90"/>
      <c r="E151" s="91">
        <v>2880.64</v>
      </c>
      <c r="F151" s="92">
        <v>65</v>
      </c>
      <c r="G151" s="109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</row>
    <row r="152" spans="1:42" s="104" customFormat="1" ht="12.75" x14ac:dyDescent="0.2">
      <c r="A152" s="100" t="s">
        <v>71</v>
      </c>
      <c r="B152" s="101">
        <v>7132.79</v>
      </c>
      <c r="C152" s="101">
        <v>17800</v>
      </c>
      <c r="D152" s="101">
        <v>20800</v>
      </c>
      <c r="E152" s="101">
        <v>11450.23</v>
      </c>
      <c r="F152" s="102">
        <v>160.53</v>
      </c>
      <c r="G152" s="103">
        <v>55.05</v>
      </c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</row>
    <row r="153" spans="1:42" s="89" customFormat="1" ht="12.75" x14ac:dyDescent="0.2">
      <c r="A153" s="105" t="s">
        <v>72</v>
      </c>
      <c r="B153" s="106">
        <v>7132.79</v>
      </c>
      <c r="C153" s="105"/>
      <c r="D153" s="105"/>
      <c r="E153" s="106">
        <v>11450.23</v>
      </c>
      <c r="F153" s="107">
        <v>160.53</v>
      </c>
      <c r="G153" s="108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</row>
    <row r="154" spans="1:42" s="94" customFormat="1" ht="12.75" x14ac:dyDescent="0.2">
      <c r="A154" s="90" t="s">
        <v>73</v>
      </c>
      <c r="B154" s="90"/>
      <c r="C154" s="90"/>
      <c r="D154" s="90"/>
      <c r="E154" s="91">
        <v>1276</v>
      </c>
      <c r="F154" s="90"/>
      <c r="G154" s="109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</row>
    <row r="155" spans="1:42" s="94" customFormat="1" ht="12.75" x14ac:dyDescent="0.2">
      <c r="A155" s="90" t="s">
        <v>74</v>
      </c>
      <c r="B155" s="91">
        <v>5076.09</v>
      </c>
      <c r="C155" s="90"/>
      <c r="D155" s="90"/>
      <c r="E155" s="91">
        <v>5704.51</v>
      </c>
      <c r="F155" s="92">
        <v>112.38</v>
      </c>
      <c r="G155" s="109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</row>
    <row r="156" spans="1:42" s="94" customFormat="1" ht="12.75" x14ac:dyDescent="0.2">
      <c r="A156" s="90" t="s">
        <v>75</v>
      </c>
      <c r="B156" s="91">
        <v>2056.6999999999998</v>
      </c>
      <c r="C156" s="90"/>
      <c r="D156" s="90"/>
      <c r="E156" s="91">
        <v>3290</v>
      </c>
      <c r="F156" s="92">
        <v>159.96</v>
      </c>
      <c r="G156" s="109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</row>
    <row r="157" spans="1:42" s="94" customFormat="1" ht="12.75" x14ac:dyDescent="0.2">
      <c r="A157" s="90" t="s">
        <v>76</v>
      </c>
      <c r="B157" s="90"/>
      <c r="C157" s="90"/>
      <c r="D157" s="90"/>
      <c r="E157" s="91">
        <v>1179.72</v>
      </c>
      <c r="F157" s="90"/>
      <c r="G157" s="109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</row>
    <row r="158" spans="1:42" s="84" customFormat="1" ht="12.75" x14ac:dyDescent="0.2">
      <c r="A158" s="80" t="s">
        <v>160</v>
      </c>
      <c r="B158" s="81">
        <v>18973.59</v>
      </c>
      <c r="C158" s="81">
        <v>81217</v>
      </c>
      <c r="D158" s="81">
        <v>81217</v>
      </c>
      <c r="E158" s="81">
        <v>44533.96</v>
      </c>
      <c r="F158" s="82">
        <v>234.72</v>
      </c>
      <c r="G158" s="83">
        <v>54.83</v>
      </c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</row>
    <row r="159" spans="1:42" s="89" customFormat="1" ht="12.75" x14ac:dyDescent="0.2">
      <c r="A159" s="85" t="s">
        <v>161</v>
      </c>
      <c r="B159" s="86">
        <v>18973.59</v>
      </c>
      <c r="C159" s="86">
        <v>81217</v>
      </c>
      <c r="D159" s="86">
        <v>81217</v>
      </c>
      <c r="E159" s="86">
        <v>44533.96</v>
      </c>
      <c r="F159" s="87">
        <v>234.72</v>
      </c>
      <c r="G159" s="88">
        <v>54.83</v>
      </c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</row>
    <row r="160" spans="1:42" s="94" customFormat="1" ht="12.75" x14ac:dyDescent="0.2">
      <c r="A160" s="90" t="s">
        <v>137</v>
      </c>
      <c r="B160" s="91">
        <v>18973.59</v>
      </c>
      <c r="C160" s="91">
        <v>81217</v>
      </c>
      <c r="D160" s="91">
        <v>81217</v>
      </c>
      <c r="E160" s="91">
        <v>44533.96</v>
      </c>
      <c r="F160" s="92">
        <v>234.72</v>
      </c>
      <c r="G160" s="93">
        <v>54.83</v>
      </c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</row>
    <row r="161" spans="1:42" s="99" customFormat="1" ht="12.75" x14ac:dyDescent="0.2">
      <c r="A161" s="95" t="s">
        <v>162</v>
      </c>
      <c r="B161" s="96">
        <v>18973.59</v>
      </c>
      <c r="C161" s="96">
        <v>81217</v>
      </c>
      <c r="D161" s="96">
        <v>81217</v>
      </c>
      <c r="E161" s="96">
        <v>44533.96</v>
      </c>
      <c r="F161" s="97">
        <v>234.72</v>
      </c>
      <c r="G161" s="98">
        <v>54.83</v>
      </c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</row>
    <row r="162" spans="1:42" s="104" customFormat="1" ht="12.75" x14ac:dyDescent="0.2">
      <c r="A162" s="100" t="s">
        <v>61</v>
      </c>
      <c r="B162" s="101">
        <v>16522.57</v>
      </c>
      <c r="C162" s="101">
        <v>63217</v>
      </c>
      <c r="D162" s="101">
        <v>70000</v>
      </c>
      <c r="E162" s="101">
        <v>41474.949999999997</v>
      </c>
      <c r="F162" s="102">
        <v>251.02</v>
      </c>
      <c r="G162" s="103">
        <v>59.25</v>
      </c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</row>
    <row r="163" spans="1:42" s="89" customFormat="1" ht="12.75" x14ac:dyDescent="0.2">
      <c r="A163" s="105" t="s">
        <v>62</v>
      </c>
      <c r="B163" s="106">
        <v>14940.42</v>
      </c>
      <c r="C163" s="105"/>
      <c r="D163" s="105"/>
      <c r="E163" s="106">
        <v>39200.5</v>
      </c>
      <c r="F163" s="107">
        <v>262.38</v>
      </c>
      <c r="G163" s="108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</row>
    <row r="164" spans="1:42" s="94" customFormat="1" ht="12.75" x14ac:dyDescent="0.2">
      <c r="A164" s="90" t="s">
        <v>63</v>
      </c>
      <c r="B164" s="91">
        <v>14940.42</v>
      </c>
      <c r="C164" s="90"/>
      <c r="D164" s="90"/>
      <c r="E164" s="91">
        <v>39200.5</v>
      </c>
      <c r="F164" s="92">
        <v>262.38</v>
      </c>
      <c r="G164" s="109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</row>
    <row r="165" spans="1:42" s="89" customFormat="1" ht="12.75" x14ac:dyDescent="0.2">
      <c r="A165" s="105" t="s">
        <v>68</v>
      </c>
      <c r="B165" s="106">
        <v>1582.15</v>
      </c>
      <c r="C165" s="105"/>
      <c r="D165" s="105"/>
      <c r="E165" s="106">
        <v>2274.4499999999998</v>
      </c>
      <c r="F165" s="107">
        <v>143.76</v>
      </c>
      <c r="G165" s="108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</row>
    <row r="166" spans="1:42" s="94" customFormat="1" ht="12.75" x14ac:dyDescent="0.2">
      <c r="A166" s="90" t="s">
        <v>69</v>
      </c>
      <c r="B166" s="91">
        <v>1582.15</v>
      </c>
      <c r="C166" s="90"/>
      <c r="D166" s="90"/>
      <c r="E166" s="91">
        <v>2274.4499999999998</v>
      </c>
      <c r="F166" s="92">
        <v>143.76</v>
      </c>
      <c r="G166" s="109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</row>
    <row r="167" spans="1:42" s="104" customFormat="1" ht="12.75" x14ac:dyDescent="0.2">
      <c r="A167" s="100" t="s">
        <v>71</v>
      </c>
      <c r="B167" s="101">
        <v>2451.02</v>
      </c>
      <c r="C167" s="101">
        <v>18000</v>
      </c>
      <c r="D167" s="101">
        <v>11217</v>
      </c>
      <c r="E167" s="101">
        <v>3059.01</v>
      </c>
      <c r="F167" s="102">
        <v>124.81</v>
      </c>
      <c r="G167" s="103">
        <v>27.27</v>
      </c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</row>
    <row r="168" spans="1:42" s="89" customFormat="1" ht="12.75" x14ac:dyDescent="0.2">
      <c r="A168" s="105" t="s">
        <v>72</v>
      </c>
      <c r="B168" s="106">
        <v>2451.02</v>
      </c>
      <c r="C168" s="105"/>
      <c r="D168" s="105"/>
      <c r="E168" s="106">
        <v>3059.01</v>
      </c>
      <c r="F168" s="107">
        <v>124.81</v>
      </c>
      <c r="G168" s="108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</row>
    <row r="169" spans="1:42" s="94" customFormat="1" ht="12.75" x14ac:dyDescent="0.2">
      <c r="A169" s="90" t="s">
        <v>74</v>
      </c>
      <c r="B169" s="91">
        <v>2451.02</v>
      </c>
      <c r="C169" s="90"/>
      <c r="D169" s="90"/>
      <c r="E169" s="91">
        <v>3059.01</v>
      </c>
      <c r="F169" s="92">
        <v>124.81</v>
      </c>
      <c r="G169" s="109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</row>
    <row r="170" spans="1:42" s="84" customFormat="1" ht="12.75" x14ac:dyDescent="0.2">
      <c r="A170" s="80" t="s">
        <v>163</v>
      </c>
      <c r="B170" s="80"/>
      <c r="C170" s="81">
        <v>15000</v>
      </c>
      <c r="D170" s="81">
        <v>15000</v>
      </c>
      <c r="E170" s="80"/>
      <c r="F170" s="80"/>
      <c r="G170" s="112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</row>
    <row r="171" spans="1:42" s="89" customFormat="1" ht="12.75" x14ac:dyDescent="0.2">
      <c r="A171" s="85" t="s">
        <v>164</v>
      </c>
      <c r="B171" s="85"/>
      <c r="C171" s="86">
        <v>15000</v>
      </c>
      <c r="D171" s="86">
        <v>15000</v>
      </c>
      <c r="E171" s="85"/>
      <c r="F171" s="85"/>
      <c r="G171" s="108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</row>
    <row r="172" spans="1:42" s="94" customFormat="1" ht="12.75" x14ac:dyDescent="0.2">
      <c r="A172" s="90" t="s">
        <v>137</v>
      </c>
      <c r="B172" s="90"/>
      <c r="C172" s="91">
        <v>15000</v>
      </c>
      <c r="D172" s="91">
        <v>15000</v>
      </c>
      <c r="E172" s="90"/>
      <c r="F172" s="90"/>
      <c r="G172" s="109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</row>
    <row r="173" spans="1:42" s="99" customFormat="1" ht="12.75" x14ac:dyDescent="0.2">
      <c r="A173" s="95" t="s">
        <v>156</v>
      </c>
      <c r="B173" s="95"/>
      <c r="C173" s="96">
        <v>15000</v>
      </c>
      <c r="D173" s="96">
        <v>15000</v>
      </c>
      <c r="E173" s="95"/>
      <c r="F173" s="95"/>
      <c r="G173" s="111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</row>
    <row r="174" spans="1:42" s="104" customFormat="1" ht="12.75" x14ac:dyDescent="0.2">
      <c r="A174" s="100" t="s">
        <v>61</v>
      </c>
      <c r="B174" s="100"/>
      <c r="C174" s="101">
        <v>9000</v>
      </c>
      <c r="D174" s="100"/>
      <c r="E174" s="100"/>
      <c r="F174" s="100"/>
      <c r="G174" s="110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</row>
    <row r="175" spans="1:42" s="104" customFormat="1" ht="12.75" x14ac:dyDescent="0.2">
      <c r="A175" s="100" t="s">
        <v>71</v>
      </c>
      <c r="B175" s="100"/>
      <c r="C175" s="101">
        <v>6000</v>
      </c>
      <c r="D175" s="101">
        <v>15000</v>
      </c>
      <c r="E175" s="100"/>
      <c r="F175" s="100"/>
      <c r="G175" s="110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</row>
  </sheetData>
  <pageMargins left="0.75" right="0.75" top="1" bottom="1" header="0.5" footer="0.5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F097-8F73-4428-8CE0-BF36586B1A73}">
  <dimension ref="A1:AS28"/>
  <sheetViews>
    <sheetView showGridLines="0" topLeftCell="A4" workbookViewId="0">
      <selection activeCell="E2" sqref="E2"/>
    </sheetView>
  </sheetViews>
  <sheetFormatPr defaultRowHeight="11.25" x14ac:dyDescent="0.15"/>
  <cols>
    <col min="1" max="1" width="56" style="142" customWidth="1"/>
    <col min="2" max="2" width="21" style="142" customWidth="1"/>
    <col min="3" max="3" width="16.7109375" style="142" customWidth="1"/>
    <col min="4" max="4" width="15.42578125" style="142" customWidth="1"/>
    <col min="5" max="5" width="15.7109375" style="142" customWidth="1"/>
    <col min="6" max="6" width="14.85546875" style="142" customWidth="1"/>
    <col min="7" max="7" width="14.140625" style="142" customWidth="1"/>
    <col min="8" max="16384" width="9.140625" style="142"/>
  </cols>
  <sheetData>
    <row r="1" spans="1:45" s="115" customFormat="1" ht="48.75" customHeight="1" thickBot="1" x14ac:dyDescent="0.2">
      <c r="A1" s="114" t="s">
        <v>24</v>
      </c>
      <c r="B1" s="114" t="s">
        <v>122</v>
      </c>
      <c r="C1" s="114" t="s">
        <v>123</v>
      </c>
      <c r="D1" s="114" t="s">
        <v>124</v>
      </c>
      <c r="E1" s="114" t="s">
        <v>125</v>
      </c>
      <c r="F1" s="114" t="s">
        <v>126</v>
      </c>
      <c r="G1" s="114" t="s">
        <v>127</v>
      </c>
    </row>
    <row r="2" spans="1:45" s="120" customFormat="1" ht="22.5" customHeight="1" x14ac:dyDescent="0.2">
      <c r="A2" s="116" t="s">
        <v>128</v>
      </c>
      <c r="B2" s="117">
        <v>781608.49</v>
      </c>
      <c r="C2" s="117">
        <v>1931759</v>
      </c>
      <c r="D2" s="117">
        <v>2128346</v>
      </c>
      <c r="E2" s="117">
        <v>1028075.76</v>
      </c>
      <c r="F2" s="118">
        <v>131.53</v>
      </c>
      <c r="G2" s="119">
        <v>48.3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</row>
    <row r="3" spans="1:45" s="125" customFormat="1" ht="25.5" x14ac:dyDescent="0.2">
      <c r="A3" s="121" t="s">
        <v>129</v>
      </c>
      <c r="B3" s="122">
        <v>781608.49</v>
      </c>
      <c r="C3" s="122">
        <v>1931759</v>
      </c>
      <c r="D3" s="122">
        <v>2128346</v>
      </c>
      <c r="E3" s="122">
        <v>1028075.76</v>
      </c>
      <c r="F3" s="123">
        <v>131.53</v>
      </c>
      <c r="G3" s="124">
        <v>48.3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</row>
    <row r="4" spans="1:45" s="130" customFormat="1" ht="12.75" x14ac:dyDescent="0.2">
      <c r="A4" s="126" t="s">
        <v>130</v>
      </c>
      <c r="B4" s="127">
        <v>781608.49</v>
      </c>
      <c r="C4" s="127">
        <v>1931759</v>
      </c>
      <c r="D4" s="127">
        <v>2128346</v>
      </c>
      <c r="E4" s="127">
        <v>1028075.76</v>
      </c>
      <c r="F4" s="128">
        <v>131.53</v>
      </c>
      <c r="G4" s="129">
        <v>48.3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1:45" s="120" customFormat="1" ht="12.75" x14ac:dyDescent="0.2">
      <c r="A5" s="116" t="s">
        <v>165</v>
      </c>
      <c r="B5" s="117">
        <v>781608.49</v>
      </c>
      <c r="C5" s="117">
        <v>1931759</v>
      </c>
      <c r="D5" s="117">
        <v>2128346</v>
      </c>
      <c r="E5" s="117">
        <v>1028075.76</v>
      </c>
      <c r="F5" s="118">
        <v>131.53</v>
      </c>
      <c r="G5" s="119">
        <v>48.3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</row>
    <row r="6" spans="1:45" s="120" customFormat="1" ht="12.75" x14ac:dyDescent="0.2">
      <c r="A6" s="116" t="s">
        <v>166</v>
      </c>
      <c r="B6" s="117">
        <v>781608.49</v>
      </c>
      <c r="C6" s="117">
        <v>1931759</v>
      </c>
      <c r="D6" s="117">
        <v>2128346</v>
      </c>
      <c r="E6" s="117">
        <v>1028075.76</v>
      </c>
      <c r="F6" s="118">
        <v>131.53</v>
      </c>
      <c r="G6" s="119">
        <v>48.3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</row>
    <row r="7" spans="1:45" s="120" customFormat="1" ht="12.75" x14ac:dyDescent="0.2">
      <c r="A7" s="116" t="s">
        <v>167</v>
      </c>
      <c r="B7" s="117">
        <v>30564.75</v>
      </c>
      <c r="C7" s="117">
        <v>45100</v>
      </c>
      <c r="D7" s="117">
        <v>77100</v>
      </c>
      <c r="E7" s="117">
        <v>47227.53</v>
      </c>
      <c r="F7" s="118">
        <v>154.52000000000001</v>
      </c>
      <c r="G7" s="119">
        <v>61.25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</row>
    <row r="8" spans="1:45" s="135" customFormat="1" ht="12.75" x14ac:dyDescent="0.2">
      <c r="A8" s="131" t="s">
        <v>60</v>
      </c>
      <c r="B8" s="132">
        <v>30274.77</v>
      </c>
      <c r="C8" s="132">
        <v>23000</v>
      </c>
      <c r="D8" s="132">
        <v>38055</v>
      </c>
      <c r="E8" s="132">
        <v>17973.73</v>
      </c>
      <c r="F8" s="133">
        <v>59.37</v>
      </c>
      <c r="G8" s="134">
        <v>47.23</v>
      </c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</row>
    <row r="9" spans="1:45" s="139" customFormat="1" ht="12.75" x14ac:dyDescent="0.2">
      <c r="A9" s="136" t="s">
        <v>61</v>
      </c>
      <c r="B9" s="137">
        <v>12348.91</v>
      </c>
      <c r="C9" s="136"/>
      <c r="D9" s="136"/>
      <c r="E9" s="136"/>
      <c r="F9" s="136"/>
      <c r="G9" s="138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</row>
    <row r="10" spans="1:45" s="139" customFormat="1" ht="12.75" x14ac:dyDescent="0.2">
      <c r="A10" s="136" t="s">
        <v>71</v>
      </c>
      <c r="B10" s="137">
        <v>17925.86</v>
      </c>
      <c r="C10" s="137">
        <v>23000</v>
      </c>
      <c r="D10" s="137">
        <v>38055</v>
      </c>
      <c r="E10" s="137">
        <v>17973.73</v>
      </c>
      <c r="F10" s="140">
        <v>100.27</v>
      </c>
      <c r="G10" s="141">
        <v>47.23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</row>
    <row r="11" spans="1:45" s="135" customFormat="1" ht="12.75" x14ac:dyDescent="0.2">
      <c r="A11" s="131" t="s">
        <v>109</v>
      </c>
      <c r="B11" s="133">
        <v>289.98</v>
      </c>
      <c r="C11" s="132">
        <v>22100</v>
      </c>
      <c r="D11" s="132">
        <v>39045</v>
      </c>
      <c r="E11" s="132">
        <v>29253.8</v>
      </c>
      <c r="F11" s="132">
        <v>10088.209999999999</v>
      </c>
      <c r="G11" s="134">
        <v>74.92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</row>
    <row r="12" spans="1:45" s="139" customFormat="1" ht="12.75" x14ac:dyDescent="0.2">
      <c r="A12" s="136" t="s">
        <v>111</v>
      </c>
      <c r="B12" s="140">
        <v>289.98</v>
      </c>
      <c r="C12" s="137">
        <v>22100</v>
      </c>
      <c r="D12" s="137">
        <v>39045</v>
      </c>
      <c r="E12" s="137">
        <v>29253.8</v>
      </c>
      <c r="F12" s="137">
        <v>10088.209999999999</v>
      </c>
      <c r="G12" s="141">
        <v>74.92</v>
      </c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</row>
    <row r="13" spans="1:45" s="120" customFormat="1" ht="12.75" x14ac:dyDescent="0.2">
      <c r="A13" s="116" t="s">
        <v>168</v>
      </c>
      <c r="B13" s="117">
        <v>611762.68000000005</v>
      </c>
      <c r="C13" s="117">
        <v>1482113</v>
      </c>
      <c r="D13" s="117">
        <v>1590100</v>
      </c>
      <c r="E13" s="117">
        <v>796766.1</v>
      </c>
      <c r="F13" s="118">
        <v>130.24</v>
      </c>
      <c r="G13" s="119">
        <v>50.11</v>
      </c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</row>
    <row r="14" spans="1:45" s="135" customFormat="1" ht="12.75" x14ac:dyDescent="0.2">
      <c r="A14" s="131" t="s">
        <v>60</v>
      </c>
      <c r="B14" s="132">
        <v>611762.68000000005</v>
      </c>
      <c r="C14" s="132">
        <v>1455113</v>
      </c>
      <c r="D14" s="132">
        <v>1568100</v>
      </c>
      <c r="E14" s="132">
        <v>793067.79</v>
      </c>
      <c r="F14" s="133">
        <v>129.63999999999999</v>
      </c>
      <c r="G14" s="134">
        <v>50.58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</row>
    <row r="15" spans="1:45" s="139" customFormat="1" ht="12.75" x14ac:dyDescent="0.2">
      <c r="A15" s="136" t="s">
        <v>61</v>
      </c>
      <c r="B15" s="137">
        <v>376770.6</v>
      </c>
      <c r="C15" s="137">
        <v>908313</v>
      </c>
      <c r="D15" s="137">
        <v>1003300</v>
      </c>
      <c r="E15" s="137">
        <v>528735.46</v>
      </c>
      <c r="F15" s="140">
        <v>140.33000000000001</v>
      </c>
      <c r="G15" s="141">
        <v>52.7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</row>
    <row r="16" spans="1:45" s="139" customFormat="1" ht="12.75" x14ac:dyDescent="0.2">
      <c r="A16" s="136" t="s">
        <v>71</v>
      </c>
      <c r="B16" s="137">
        <v>233484.07</v>
      </c>
      <c r="C16" s="137">
        <v>538800</v>
      </c>
      <c r="D16" s="137">
        <v>551800</v>
      </c>
      <c r="E16" s="137">
        <v>262029.59</v>
      </c>
      <c r="F16" s="140">
        <v>112.23</v>
      </c>
      <c r="G16" s="141">
        <v>47.49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</row>
    <row r="17" spans="1:45" s="139" customFormat="1" ht="12.75" x14ac:dyDescent="0.2">
      <c r="A17" s="136" t="s">
        <v>100</v>
      </c>
      <c r="B17" s="137">
        <v>1432.68</v>
      </c>
      <c r="C17" s="137">
        <v>3800</v>
      </c>
      <c r="D17" s="137">
        <v>8800</v>
      </c>
      <c r="E17" s="137">
        <v>2226.7800000000002</v>
      </c>
      <c r="F17" s="140">
        <v>155.43</v>
      </c>
      <c r="G17" s="141">
        <v>25.3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</row>
    <row r="18" spans="1:45" s="139" customFormat="1" ht="12.75" x14ac:dyDescent="0.2">
      <c r="A18" s="136" t="s">
        <v>105</v>
      </c>
      <c r="B18" s="140">
        <v>75.33</v>
      </c>
      <c r="C18" s="137">
        <v>4200</v>
      </c>
      <c r="D18" s="137">
        <v>4200</v>
      </c>
      <c r="E18" s="140">
        <v>75.959999999999994</v>
      </c>
      <c r="F18" s="140">
        <v>100.84</v>
      </c>
      <c r="G18" s="141">
        <v>1.81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</row>
    <row r="19" spans="1:45" s="135" customFormat="1" ht="12.75" x14ac:dyDescent="0.2">
      <c r="A19" s="131" t="s">
        <v>109</v>
      </c>
      <c r="B19" s="131"/>
      <c r="C19" s="132">
        <v>27000</v>
      </c>
      <c r="D19" s="132">
        <v>22000</v>
      </c>
      <c r="E19" s="132">
        <v>3698.31</v>
      </c>
      <c r="F19" s="131"/>
      <c r="G19" s="134">
        <v>16.809999999999999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</row>
    <row r="20" spans="1:45" s="139" customFormat="1" ht="25.5" x14ac:dyDescent="0.2">
      <c r="A20" s="136" t="s">
        <v>110</v>
      </c>
      <c r="B20" s="136"/>
      <c r="C20" s="137">
        <v>2000</v>
      </c>
      <c r="D20" s="137">
        <v>2000</v>
      </c>
      <c r="E20" s="136"/>
      <c r="F20" s="136"/>
      <c r="G20" s="138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</row>
    <row r="21" spans="1:45" s="139" customFormat="1" ht="12.75" x14ac:dyDescent="0.2">
      <c r="A21" s="136" t="s">
        <v>111</v>
      </c>
      <c r="B21" s="136"/>
      <c r="C21" s="137">
        <v>25000</v>
      </c>
      <c r="D21" s="137">
        <v>20000</v>
      </c>
      <c r="E21" s="137">
        <v>3698.31</v>
      </c>
      <c r="F21" s="136"/>
      <c r="G21" s="141">
        <v>18.489999999999998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</row>
    <row r="22" spans="1:45" s="120" customFormat="1" ht="12.75" x14ac:dyDescent="0.2">
      <c r="A22" s="116" t="s">
        <v>169</v>
      </c>
      <c r="B22" s="117">
        <v>139281.06</v>
      </c>
      <c r="C22" s="117">
        <v>404546</v>
      </c>
      <c r="D22" s="117">
        <v>461146</v>
      </c>
      <c r="E22" s="117">
        <v>184082.13</v>
      </c>
      <c r="F22" s="118">
        <v>132.16999999999999</v>
      </c>
      <c r="G22" s="119">
        <v>39.92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</row>
    <row r="23" spans="1:45" s="135" customFormat="1" ht="12.75" x14ac:dyDescent="0.2">
      <c r="A23" s="131" t="s">
        <v>60</v>
      </c>
      <c r="B23" s="132">
        <v>137098.13</v>
      </c>
      <c r="C23" s="132">
        <v>367546</v>
      </c>
      <c r="D23" s="132">
        <v>424146</v>
      </c>
      <c r="E23" s="132">
        <v>180882.14</v>
      </c>
      <c r="F23" s="133">
        <v>131.94</v>
      </c>
      <c r="G23" s="134">
        <v>42.65</v>
      </c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</row>
    <row r="24" spans="1:45" s="139" customFormat="1" ht="12.75" x14ac:dyDescent="0.2">
      <c r="A24" s="136" t="s">
        <v>61</v>
      </c>
      <c r="B24" s="137">
        <v>55242.11</v>
      </c>
      <c r="C24" s="137">
        <v>193217</v>
      </c>
      <c r="D24" s="137">
        <v>193600</v>
      </c>
      <c r="E24" s="137">
        <v>90097.47</v>
      </c>
      <c r="F24" s="140">
        <v>163.1</v>
      </c>
      <c r="G24" s="141">
        <v>46.54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</row>
    <row r="25" spans="1:45" s="139" customFormat="1" ht="12.75" x14ac:dyDescent="0.2">
      <c r="A25" s="136" t="s">
        <v>71</v>
      </c>
      <c r="B25" s="137">
        <v>81856.02</v>
      </c>
      <c r="C25" s="137">
        <v>174329</v>
      </c>
      <c r="D25" s="137">
        <v>230546</v>
      </c>
      <c r="E25" s="137">
        <v>90784.67</v>
      </c>
      <c r="F25" s="140">
        <v>110.91</v>
      </c>
      <c r="G25" s="141">
        <v>39.380000000000003</v>
      </c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</row>
    <row r="26" spans="1:45" s="135" customFormat="1" ht="12.75" x14ac:dyDescent="0.2">
      <c r="A26" s="131" t="s">
        <v>109</v>
      </c>
      <c r="B26" s="132">
        <v>2182.9299999999998</v>
      </c>
      <c r="C26" s="132">
        <v>37000</v>
      </c>
      <c r="D26" s="132">
        <v>37000</v>
      </c>
      <c r="E26" s="132">
        <v>3199.99</v>
      </c>
      <c r="F26" s="133">
        <v>146.59</v>
      </c>
      <c r="G26" s="134">
        <v>8.65</v>
      </c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</row>
    <row r="27" spans="1:45" s="139" customFormat="1" ht="12.75" x14ac:dyDescent="0.2">
      <c r="A27" s="136" t="s">
        <v>111</v>
      </c>
      <c r="B27" s="136"/>
      <c r="C27" s="137">
        <v>37000</v>
      </c>
      <c r="D27" s="137">
        <v>37000</v>
      </c>
      <c r="E27" s="137">
        <v>3199.99</v>
      </c>
      <c r="F27" s="136"/>
      <c r="G27" s="141">
        <v>8.65</v>
      </c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</row>
    <row r="28" spans="1:45" s="139" customFormat="1" ht="25.5" x14ac:dyDescent="0.2">
      <c r="A28" s="136" t="s">
        <v>118</v>
      </c>
      <c r="B28" s="137">
        <v>2182.9299999999998</v>
      </c>
      <c r="C28" s="136"/>
      <c r="D28" s="136"/>
      <c r="E28" s="136"/>
      <c r="F28" s="136"/>
      <c r="G28" s="138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0D2F-51C7-4C2A-A64C-6BD833486E75}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91AF-3A7D-4050-90F3-999F94F735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4ECA-A4E8-4FEF-94FB-067F4029738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3A0F-2236-49E7-B817-9F34EE67BE0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SAŽETAK </vt:lpstr>
      <vt:lpstr>Prih.i rashodi po ek. klasif.</vt:lpstr>
      <vt:lpstr>Prih.i rashodi po izvoru</vt:lpstr>
      <vt:lpstr>Poseban dio izvj. o izvršenju</vt:lpstr>
      <vt:lpstr>Funkcijska klasifikacija</vt:lpstr>
      <vt:lpstr>List2</vt:lpstr>
      <vt:lpstr>List3</vt:lpstr>
      <vt:lpstr>List4</vt:lpstr>
      <vt:lpstr>List5</vt:lpstr>
      <vt:lpstr>List6</vt:lpstr>
      <vt:lpstr>'SAŽETAK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DOMZDRAVLJAOZALJ</dc:creator>
  <cp:lastModifiedBy>Dom Zdravlja Ozalj</cp:lastModifiedBy>
  <cp:lastPrinted>2024-07-16T11:08:48Z</cp:lastPrinted>
  <dcterms:created xsi:type="dcterms:W3CDTF">2015-06-05T18:19:34Z</dcterms:created>
  <dcterms:modified xsi:type="dcterms:W3CDTF">2024-08-06T05:25:41Z</dcterms:modified>
</cp:coreProperties>
</file>